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PLAN OSTVARENJE\izvršenje 31122023\"/>
    </mc:Choice>
  </mc:AlternateContent>
  <bookViews>
    <workbookView xWindow="0" yWindow="0" windowWidth="28800" windowHeight="12435" activeTab="2"/>
  </bookViews>
  <sheets>
    <sheet name="Opći dio" sheetId="9" r:id="rId1"/>
    <sheet name="Opći dio - ekonomska" sheetId="10" r:id="rId2"/>
    <sheet name="Opći dio - funkcijska" sheetId="11" r:id="rId3"/>
    <sheet name="Posebni dio - programska klasi." sheetId="12" r:id="rId4"/>
    <sheet name="Prihodi i rashoci po izvorima" sheetId="13" r:id="rId5"/>
  </sheets>
  <definedNames>
    <definedName name="_xlnm.Print_Area" localSheetId="0">'Opći dio'!$A$1:$L$25</definedName>
  </definedNames>
  <calcPr calcId="152511"/>
</workbook>
</file>

<file path=xl/calcChain.xml><?xml version="1.0" encoding="utf-8"?>
<calcChain xmlns="http://schemas.openxmlformats.org/spreadsheetml/2006/main">
  <c r="F21" i="9" l="1"/>
  <c r="J5" i="9" l="1"/>
  <c r="I7" i="9" l="1"/>
  <c r="I4" i="9"/>
  <c r="H7" i="9"/>
  <c r="H4" i="9"/>
  <c r="G7" i="9"/>
  <c r="G4" i="9"/>
  <c r="F7" i="9"/>
  <c r="I10" i="9" l="1"/>
  <c r="I21" i="9" s="1"/>
  <c r="H10" i="9"/>
  <c r="G10" i="9"/>
  <c r="F10" i="9"/>
  <c r="K19" i="9" l="1"/>
  <c r="K14" i="9"/>
  <c r="J14" i="9"/>
  <c r="K9" i="9"/>
  <c r="J9" i="9"/>
  <c r="K8" i="9"/>
  <c r="J8" i="9"/>
  <c r="K7" i="9"/>
  <c r="J7" i="9"/>
  <c r="K6" i="9"/>
  <c r="K5" i="9"/>
  <c r="K4" i="9"/>
  <c r="J4" i="9"/>
  <c r="I19" i="9" l="1"/>
</calcChain>
</file>

<file path=xl/sharedStrings.xml><?xml version="1.0" encoding="utf-8"?>
<sst xmlns="http://schemas.openxmlformats.org/spreadsheetml/2006/main" count="530" uniqueCount="227">
  <si>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</si>
  <si>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</si>
  <si>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</si>
  <si>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</si>
  <si>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</si>
  <si>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UKUPNO</t>
  </si>
  <si>
    <t>RASHODI UKUPNO</t>
  </si>
  <si>
    <t>6 PRIHODI POSLOVANJA</t>
  </si>
  <si>
    <t>7 PRIHODI OD PRODAJE NEFINANCIJSKE IMOVINE</t>
  </si>
  <si>
    <t>3 RASHODI  POSLOVANJA</t>
  </si>
  <si>
    <t>4 RASHODI ZA NABAVU NEFINANCIJSKE IMOVINE</t>
  </si>
  <si>
    <t>VIŠAK ILI MANJAK</t>
  </si>
  <si>
    <t>UKUPAN DONOS VIŠKA IZ PRETHODNE GODINE</t>
  </si>
  <si>
    <t>VIŠAK IZ PRETHODNE GODINE KOJI ĆE SE RASPOREDITI</t>
  </si>
  <si>
    <t>RAČUN FINANCIRANJA</t>
  </si>
  <si>
    <t>RAČUN PRIHODA I RASHODA</t>
  </si>
  <si>
    <t>SAŽETAK OPĆEG DIJELA</t>
  </si>
  <si>
    <t>Izvršenje prethodne 2022. godine</t>
  </si>
  <si>
    <t>Izvorni plan 2023.</t>
  </si>
  <si>
    <t>Tekući plan 2023.</t>
  </si>
  <si>
    <t>Izvršenje 2023. godine</t>
  </si>
  <si>
    <t>Indeks izvršenja2023./2022.</t>
  </si>
  <si>
    <t>Indeks izvršenja 2023./plan 2023.</t>
  </si>
  <si>
    <t>IZVJEŠTAJ O IZVRŠENJU FINANCIJSKOG PLANA SREDNJE ŠKOLE HRVATSKI KRALJ ZVONIMIR, KRK                                                             ZA RAZDOBLJE OD 01.01. DO 31.12.2023. GODINE</t>
  </si>
  <si>
    <t>Krk, 15. ožujka 2024.                                                                     MP                                                                                               Ravnatelj: Gordija Marijan, prof.</t>
  </si>
  <si>
    <t>Srednja škola Hrvatski kralj Zvonimir, Krk</t>
  </si>
  <si>
    <t>I. OPĆI DIO KONSOLIDIRANOG PRORAČUNA za razdoblje od 01.01.2023. do 31.12.2023.</t>
  </si>
  <si>
    <t>Prihodi i rashodi prema ekonomskoj klasifikaciji</t>
  </si>
  <si>
    <t>Oznaka</t>
  </si>
  <si>
    <t>Ostvarenje/ Izvršenje              1.-12. 2022.             2.</t>
  </si>
  <si>
    <t>Izvorni plan 2023.                3.</t>
  </si>
  <si>
    <t>Tekući plan 2023.                4.</t>
  </si>
  <si>
    <t>Ostvarenje/        Izvršenje             1.-12. 2023.               5.</t>
  </si>
  <si>
    <t>Indeks    6= 5/2*100         6.</t>
  </si>
  <si>
    <t>Indeks     7= 5/4*100      7.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</si>
  <si>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</si>
  <si>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</si>
  <si>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</si>
  <si>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</si>
  <si>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</si>
  <si>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</si>
  <si>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</si>
  <si>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</si>
  <si>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</si>
  <si>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</si>
  <si>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</si>
  <si>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</si>
  <si>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</si>
  <si>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</si>
  <si>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</si>
  <si>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</si>
  <si>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</si>
  <si>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</si>
  <si>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</si>
  <si>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</si>
  <si>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</si>
  <si>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</si>
  <si>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</si>
  <si>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</si>
  <si>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</si>
  <si>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</si>
  <si>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</si>
  <si>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</si>
  <si>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</si>
  <si>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</si>
  <si>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</si>
  <si>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</si>
  <si>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</si>
  <si>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</si>
  <si>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</si>
  <si>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</si>
  <si>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</si>
  <si>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</si>
  <si>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</si>
  <si>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</si>
  <si>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</si>
  <si>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</si>
  <si>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</si>
  <si>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</si>
  <si>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</si>
  <si>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</si>
  <si>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</si>
  <si>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</si>
  <si>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</si>
  <si>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</si>
  <si>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</si>
  <si>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</si>
  <si>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</si>
  <si>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</si>
  <si>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</si>
  <si>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</si>
  <si>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</si>
  <si>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</si>
  <si>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</si>
  <si>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</si>
  <si>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</si>
  <si>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</si>
  <si>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</si>
  <si>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</si>
  <si>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</si>
  <si>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</si>
  <si>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</si>
  <si>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</si>
  <si>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</si>
  <si>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</si>
  <si>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</si>
  <si>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</si>
  <si>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</si>
  <si>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</si>
  <si>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</si>
  <si>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</si>
  <si>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</si>
  <si>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</si>
  <si>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</si>
  <si>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</si>
  <si>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</si>
  <si>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</si>
  <si>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</si>
  <si>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</si>
  <si>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</si>
  <si>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</si>
  <si>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</si>
  <si>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</si>
  <si>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</si>
  <si>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</si>
  <si>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</si>
  <si>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</si>
  <si>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</si>
  <si>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</si>
  <si>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</si>
  <si>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</si>
  <si>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</si>
  <si>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</si>
  <si>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4511 Dodatna ulaganja na građevinskim objektima</t>
  </si>
  <si>
    <t>SVEUKUPNO RASHODI</t>
  </si>
  <si>
    <t>Gordija Marijan, ravnateljica</t>
  </si>
  <si>
    <t>Rashodi prema funkcijkoj klasifikaciji</t>
  </si>
  <si>
    <t>Ostvarenje/Izvršenje 1.-12. 2022.                2.</t>
  </si>
  <si>
    <t>Izvorni plan 2023.                  3.</t>
  </si>
  <si>
    <t>Tekući plan 2023.                   4.</t>
  </si>
  <si>
    <t>Ostvarenje/     Izvršenje          1.-12. 2023.       5.</t>
  </si>
  <si>
    <t>Indeks 6=5/2*100 6.</t>
  </si>
  <si>
    <t>Indeks 7=5/4*100 7.</t>
  </si>
  <si>
    <t>Funk. klas: 09 OBRAZOVANJE</t>
  </si>
  <si>
    <t>Funk. klas: 092 Srednjoškolsko obrazovanje</t>
  </si>
  <si>
    <t>Funk. klas: 098 Usluge obrazovanja koje nisu drugdje svrstane</t>
  </si>
  <si>
    <t>II. POSEBNI DIO KONSOLIDIRANOG PRORAČUNA  od 01.01. do  31.12.2023. Izvršenje po programskoj klasifikaciji</t>
  </si>
  <si>
    <t>Izvorni plan (1.)</t>
  </si>
  <si>
    <t>Tekući plan (2.)</t>
  </si>
  <si>
    <t>Ostvarenje (3.)</t>
  </si>
  <si>
    <t>Indeks (3./2.)</t>
  </si>
  <si>
    <t>SVEUKUPNO RASHODI I IZDACI</t>
  </si>
  <si>
    <t>1008001 PRORAČUN PRIMORSKO-GORANSKA ŽUPANIJE</t>
  </si>
  <si>
    <t>Razdjel: 5 UPRAVNI ODJEL ZA ODGOJ I OBRAZOVANJE</t>
  </si>
  <si>
    <t>Glava: 5-5 ŽUPANIJSKE USTANOVE SREDNJEG ŠKOLSTVA</t>
  </si>
  <si>
    <t>17144 SREDNJA ŠKOLA HRVATSKI KRALJ ZVONIMIR, KRK</t>
  </si>
  <si>
    <t>Program: 5306 Obilježavanje postignuća učenika i nastavnika</t>
  </si>
  <si>
    <t>A 530605 Natjecanja i smotre</t>
  </si>
  <si>
    <t>Izvor: 111 Porezni i ostali prihodi</t>
  </si>
  <si>
    <t>Program: 5501 Srednjoškolsko obrazovanje</t>
  </si>
  <si>
    <t>A 550101 Osiguravanje uvjeta rada</t>
  </si>
  <si>
    <t>Izvor: 181 Prenesena sredstva - opći prihodi i primici</t>
  </si>
  <si>
    <t>Izvor: 321 Vlastiti prihodi - proračunski korisnici</t>
  </si>
  <si>
    <t>Izvor: 3215 Vlastiti prihodi - srednje škole i učenički domovi</t>
  </si>
  <si>
    <t>Izvor: 383 Prenesena sredstva - vlastiti prihodi proračunskih korisnika</t>
  </si>
  <si>
    <t>Izvor: 3835 Prenesena sredstva - vlastiti prihodi - srednje škole i učenički domovi</t>
  </si>
  <si>
    <t>Izvor: 431 Prihodi za posebne namjene - proračunski korisnici</t>
  </si>
  <si>
    <t>Izvor: 4315 Prihodi za posebne namjene - srednje škole i učenički domovi</t>
  </si>
  <si>
    <t>Izvor: 442 Prihodi za decentralizirane funkcije - SŠ</t>
  </si>
  <si>
    <t>Izvor: 521 Pomoći - proračunski korisnici</t>
  </si>
  <si>
    <t>Izvor: 5215 Pomoći - srednje škole i učenički domovi</t>
  </si>
  <si>
    <t>Izvor: 582 Prenesena sredstva - pomoći - proračunski korisnici</t>
  </si>
  <si>
    <t>Izvor: 5821 Prenesena sredstva - pomoći - proračunski korisnici</t>
  </si>
  <si>
    <t>Izvor: 621 Donacije - proračunski korisnici</t>
  </si>
  <si>
    <t>Izvor: 6215 Donacije - srednje škole i učenički domovi</t>
  </si>
  <si>
    <t>Izvor: 682 Prenesena sredstva - donacije - proračunski korisnici</t>
  </si>
  <si>
    <t>Izvor: 6821 Prenesena sredstva - donacije - proračunski korisnici</t>
  </si>
  <si>
    <t>Izvor: 731 Prihodi od prodaje ili zamjene nefin. imov. i naknade štete s naslova osiguranja - prorač. korisnici</t>
  </si>
  <si>
    <t>Izvor: 7315 Prihodi od prodaje ili zamjene nefin. imov. i naknade štete s nalova osiguranja - srednje škole i uč. domovi</t>
  </si>
  <si>
    <t>Izvor: 782 Prenesena sredstva - Prihodi od prodaje ili zamjene nefinancijske imovine i naknade štete s naslova osiguranja</t>
  </si>
  <si>
    <t>Izvor: 7821 Prenesena sredstva - Prihodi od prodaje ili zamjene nefinancijske imovine i naknade štete s naslova osiguranja</t>
  </si>
  <si>
    <t>Program: 5502 Unapređenje kvalitete odgojno obrazovnog sustava</t>
  </si>
  <si>
    <t>A 550203 Programi školskog kurikuluma</t>
  </si>
  <si>
    <t>A 550205 Sufinanciranje rada pomoćnika u nastavi</t>
  </si>
  <si>
    <t>Izvor: 116 Predfinanciranje EU projekata</t>
  </si>
  <si>
    <t>Izvor: 512 Pomoći iz državnog proračuna</t>
  </si>
  <si>
    <t>Izvor: 515 Pomoći za provođenje EU projekata</t>
  </si>
  <si>
    <t>Izvor: 5150 Pomoći za provođenje EU projekta - PGŽ</t>
  </si>
  <si>
    <t>A 550206 Obrazovanje odraslih</t>
  </si>
  <si>
    <t>T 550207 EU projekti kod proračunskih korisnika - SŠ i učenički domovi</t>
  </si>
  <si>
    <t>Izvor: 585 Prenesena sredstva - pomoći za provođenje EU projekata - proračunski korisnici</t>
  </si>
  <si>
    <t>Izvor: 5852 Prenesena sredstva - pomoći za provođenje EU projekata - proračunski korisnici</t>
  </si>
  <si>
    <t>K 550214 MREŽA KOM5ENTNOSTI - EU projekt</t>
  </si>
  <si>
    <t>Izvor: 525 Pomoći za provođenje EU projekata - proračunski korisnici</t>
  </si>
  <si>
    <t>Izvor: 5251 Pomoći za provođenje EU projekata - proračunski korisnici</t>
  </si>
  <si>
    <t>T 550215 RCK RECEPT - Regionalni centar profesija u turizmu - EU projekt</t>
  </si>
  <si>
    <t>A 550216 Program "Zdravlje i higijena"</t>
  </si>
  <si>
    <t>A 550221 Osiguranje besplatnih zaliha menstrualnih higijenskih potrepština</t>
  </si>
  <si>
    <t>Program: 5504 Kapitalna ulaganja u odgojno obrazovnu infrastrukturu</t>
  </si>
  <si>
    <t>K 550401 Opremanje ustanova školstva</t>
  </si>
  <si>
    <t xml:space="preserve">Prihodi i rashodi prema izvorima financiranja za razdoblje od 01.01.2023. do 31.12.2023. </t>
  </si>
  <si>
    <t>Ostvarenje preth. god. (1)</t>
  </si>
  <si>
    <t>Izvorni plan (2.)</t>
  </si>
  <si>
    <t>Tekući plan (3.)</t>
  </si>
  <si>
    <t>Ostvarenje (4.)</t>
  </si>
  <si>
    <t>Indeks 4./1. (5.)</t>
  </si>
  <si>
    <t>Indeks 4./3. (6.)</t>
  </si>
  <si>
    <t>Izvor: 1 OPĆI PRIHODI I PRIMICI</t>
  </si>
  <si>
    <t>Izvor: 11 Opći prihodi i primici</t>
  </si>
  <si>
    <t>Izvor: 18 Prenesena sredstva - opći prihodi i primici</t>
  </si>
  <si>
    <t>Izvor: 3 VLASTITI PRIHODI</t>
  </si>
  <si>
    <t>Izvor: 32 Vlastiti prihodi - proračunski korisnici</t>
  </si>
  <si>
    <t>Izvor: 38 Prenesena sredstva - vlastiti prihodi proračunskih korisnika</t>
  </si>
  <si>
    <t>Izvor: 4 PRIHODI ZA POSEBNE NAMJENE</t>
  </si>
  <si>
    <t>Izvor: 43 Prihodi za posebne namjene - proračunski korisnici</t>
  </si>
  <si>
    <t>Izvor: 44 Prihodi za decentralizirane funkcije</t>
  </si>
  <si>
    <t>Izvor: 48 Prenesena sredstva - namjenski prihodi</t>
  </si>
  <si>
    <t>Izvor: 5 POMOĆI</t>
  </si>
  <si>
    <t>Izvor: 51 Pomoći</t>
  </si>
  <si>
    <t>Izvor: 52 Pomoći - proračunski korisnici</t>
  </si>
  <si>
    <t>Izvor: 58 Prenesena sredstva - pomoći</t>
  </si>
  <si>
    <t>Izvor: 6 DONACIJE</t>
  </si>
  <si>
    <t>Izvor: 62 Donacije - proračunski korisnici</t>
  </si>
  <si>
    <t>Izvor: 68 Prenesena sredstva - donacije</t>
  </si>
  <si>
    <t>Izvor: 7 PRIHODI OD PRODAJE ILI ZAMJENE NEFINANCIJSKE IMOVINE I NAKNADE S NASLOVA OSIGURANJA</t>
  </si>
  <si>
    <t>Izvor: 73 Prihodi od prodaje ili zamjene nefin. imov. i naknade štete s nalova osiguranja - prorač. korisnici</t>
  </si>
  <si>
    <t>Izvor: 78 Prenesena sredstva - prihodi od prodaje ili zamjene nefinancijske imovine i naknade s naslova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</si>
</sst>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Verdana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9"/>
      <color rgb="FFFFFFFF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2" applyNumberFormat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7" fillId="4" borderId="1" applyNumberFormat="0" applyFon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17" fillId="0" borderId="0"/>
    <xf numFmtId="0" fontId="22" fillId="0" borderId="0"/>
    <xf numFmtId="0" fontId="3" fillId="0" borderId="0"/>
    <xf numFmtId="0" fontId="2" fillId="0" borderId="0"/>
    <xf numFmtId="0" fontId="1" fillId="0" borderId="0"/>
  </cellStyleXfs>
  <cellXfs count="142">
    <xf numFmtId="0" fontId="0" fillId="0" borderId="0" xfId="0" applyNumberFormat="1" applyFill="1" applyBorder="1" applyAlignment="1" applyProtection="1"/>
    <xf numFmtId="3" fontId="22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left"/>
    </xf>
    <xf numFmtId="0" fontId="21" fillId="19" borderId="10" xfId="0" applyNumberFormat="1" applyFont="1" applyFill="1" applyBorder="1" applyAlignment="1" applyProtection="1"/>
    <xf numFmtId="3" fontId="24" fillId="0" borderId="11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0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right"/>
    </xf>
    <xf numFmtId="4" fontId="24" fillId="19" borderId="11" xfId="0" applyNumberFormat="1" applyFont="1" applyFill="1" applyBorder="1" applyAlignment="1">
      <alignment horizontal="right"/>
    </xf>
    <xf numFmtId="4" fontId="24" fillId="0" borderId="11" xfId="0" applyNumberFormat="1" applyFont="1" applyFill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4" fontId="24" fillId="19" borderId="11" xfId="0" applyNumberFormat="1" applyFont="1" applyFill="1" applyBorder="1" applyAlignment="1" applyProtection="1">
      <alignment horizontal="right" wrapText="1"/>
    </xf>
    <xf numFmtId="4" fontId="24" fillId="19" borderId="13" xfId="0" quotePrefix="1" applyNumberFormat="1" applyFont="1" applyFill="1" applyBorder="1" applyAlignment="1">
      <alignment horizontal="right"/>
    </xf>
    <xf numFmtId="4" fontId="24" fillId="18" borderId="13" xfId="0" quotePrefix="1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0" fontId="24" fillId="18" borderId="10" xfId="0" applyNumberFormat="1" applyFont="1" applyFill="1" applyBorder="1" applyAlignment="1" applyProtection="1">
      <alignment horizontal="left" wrapText="1"/>
    </xf>
    <xf numFmtId="0" fontId="32" fillId="0" borderId="11" xfId="0" applyFont="1" applyBorder="1" applyAlignment="1">
      <alignment horizontal="center" vertical="center" wrapText="1"/>
    </xf>
    <xf numFmtId="0" fontId="24" fillId="18" borderId="11" xfId="0" applyNumberFormat="1" applyFont="1" applyFill="1" applyBorder="1" applyAlignment="1" applyProtection="1">
      <alignment horizontal="left" wrapText="1"/>
    </xf>
    <xf numFmtId="4" fontId="33" fillId="18" borderId="11" xfId="0" applyNumberFormat="1" applyFont="1" applyFill="1" applyBorder="1"/>
    <xf numFmtId="0" fontId="27" fillId="0" borderId="11" xfId="0" applyNumberFormat="1" applyFont="1" applyFill="1" applyBorder="1" applyAlignment="1" applyProtection="1">
      <alignment wrapText="1"/>
    </xf>
    <xf numFmtId="4" fontId="26" fillId="19" borderId="11" xfId="0" applyNumberFormat="1" applyFont="1" applyFill="1" applyBorder="1" applyAlignment="1" applyProtection="1"/>
    <xf numFmtId="4" fontId="26" fillId="0" borderId="11" xfId="0" applyNumberFormat="1" applyFont="1" applyFill="1" applyBorder="1" applyAlignment="1" applyProtection="1"/>
    <xf numFmtId="4" fontId="26" fillId="0" borderId="11" xfId="0" applyNumberFormat="1" applyFont="1" applyFill="1" applyBorder="1" applyAlignment="1" applyProtection="1">
      <alignment wrapText="1"/>
    </xf>
    <xf numFmtId="4" fontId="26" fillId="19" borderId="11" xfId="0" applyNumberFormat="1" applyFont="1" applyFill="1" applyBorder="1" applyAlignment="1" applyProtection="1">
      <alignment wrapText="1"/>
    </xf>
    <xf numFmtId="4" fontId="33" fillId="18" borderId="11" xfId="0" applyNumberFormat="1" applyFont="1" applyFill="1" applyBorder="1" applyAlignment="1">
      <alignment horizontal="right"/>
    </xf>
    <xf numFmtId="4" fontId="24" fillId="19" borderId="10" xfId="0" applyNumberFormat="1" applyFont="1" applyFill="1" applyBorder="1" applyAlignment="1" applyProtection="1">
      <alignment horizontal="right" wrapText="1"/>
    </xf>
    <xf numFmtId="4" fontId="34" fillId="19" borderId="11" xfId="0" applyNumberFormat="1" applyFont="1" applyFill="1" applyBorder="1" applyAlignment="1">
      <alignment horizontal="right"/>
    </xf>
    <xf numFmtId="4" fontId="24" fillId="18" borderId="11" xfId="0" applyNumberFormat="1" applyFont="1" applyFill="1" applyBorder="1" applyAlignment="1" applyProtection="1">
      <alignment horizontal="center" wrapText="1"/>
    </xf>
    <xf numFmtId="4" fontId="26" fillId="20" borderId="11" xfId="0" applyNumberFormat="1" applyFont="1" applyFill="1" applyBorder="1" applyAlignment="1" applyProtection="1"/>
    <xf numFmtId="0" fontId="35" fillId="0" borderId="0" xfId="45" applyFont="1" applyAlignment="1">
      <alignment horizontal="left" vertical="center"/>
    </xf>
    <xf numFmtId="0" fontId="36" fillId="0" borderId="0" xfId="45" applyFont="1" applyAlignment="1">
      <alignment horizontal="center" vertical="center"/>
    </xf>
    <xf numFmtId="0" fontId="37" fillId="0" borderId="0" xfId="45" applyFont="1" applyAlignment="1">
      <alignment horizontal="center" vertical="center"/>
    </xf>
    <xf numFmtId="0" fontId="38" fillId="0" borderId="0" xfId="45" applyFont="1" applyAlignment="1"/>
    <xf numFmtId="0" fontId="38" fillId="0" borderId="0" xfId="45" applyFont="1" applyAlignment="1">
      <alignment horizontal="left" indent="1"/>
    </xf>
    <xf numFmtId="0" fontId="39" fillId="0" borderId="0" xfId="45" applyFont="1" applyAlignment="1">
      <alignment horizontal="left" indent="1"/>
    </xf>
    <xf numFmtId="0" fontId="38" fillId="0" borderId="0" xfId="45" applyFont="1" applyAlignment="1">
      <alignment horizontal="right" indent="1"/>
    </xf>
    <xf numFmtId="0" fontId="40" fillId="0" borderId="16" xfId="45" applyFont="1" applyBorder="1" applyAlignment="1">
      <alignment horizontal="center" vertical="center" wrapText="1"/>
    </xf>
    <xf numFmtId="0" fontId="41" fillId="0" borderId="0" xfId="45" applyFont="1" applyAlignment="1">
      <alignment horizontal="left" indent="1"/>
    </xf>
    <xf numFmtId="0" fontId="42" fillId="21" borderId="17" xfId="45" applyFont="1" applyFill="1" applyBorder="1" applyAlignment="1">
      <alignment horizontal="left" wrapText="1" indent="1"/>
    </xf>
    <xf numFmtId="0" fontId="43" fillId="21" borderId="17" xfId="45" applyFont="1" applyFill="1" applyBorder="1" applyAlignment="1">
      <alignment horizontal="left" wrapText="1" indent="1"/>
    </xf>
    <xf numFmtId="0" fontId="42" fillId="22" borderId="17" xfId="45" applyFont="1" applyFill="1" applyBorder="1" applyAlignment="1">
      <alignment horizontal="left" wrapText="1" indent="1"/>
    </xf>
    <xf numFmtId="4" fontId="42" fillId="22" borderId="17" xfId="45" applyNumberFormat="1" applyFont="1" applyFill="1" applyBorder="1" applyAlignment="1">
      <alignment horizontal="right" wrapText="1" indent="1"/>
    </xf>
    <xf numFmtId="0" fontId="42" fillId="22" borderId="17" xfId="45" applyFont="1" applyFill="1" applyBorder="1" applyAlignment="1">
      <alignment horizontal="right" wrapText="1" indent="1"/>
    </xf>
    <xf numFmtId="0" fontId="43" fillId="22" borderId="17" xfId="45" applyFont="1" applyFill="1" applyBorder="1" applyAlignment="1">
      <alignment horizontal="right" wrapText="1" indent="1"/>
    </xf>
    <xf numFmtId="0" fontId="43" fillId="22" borderId="17" xfId="45" applyFont="1" applyFill="1" applyBorder="1" applyAlignment="1">
      <alignment horizontal="left" wrapText="1" indent="1"/>
    </xf>
    <xf numFmtId="4" fontId="43" fillId="22" borderId="17" xfId="45" applyNumberFormat="1" applyFont="1" applyFill="1" applyBorder="1" applyAlignment="1">
      <alignment horizontal="right" wrapText="1" indent="1"/>
    </xf>
    <xf numFmtId="0" fontId="43" fillId="22" borderId="17" xfId="45" applyFont="1" applyFill="1" applyBorder="1" applyAlignment="1">
      <alignment horizontal="left" wrapText="1" indent="4"/>
    </xf>
    <xf numFmtId="0" fontId="43" fillId="22" borderId="17" xfId="45" applyFont="1" applyFill="1" applyBorder="1" applyAlignment="1">
      <alignment horizontal="left" wrapText="1" indent="2"/>
    </xf>
    <xf numFmtId="4" fontId="42" fillId="21" borderId="17" xfId="45" applyNumberFormat="1" applyFont="1" applyFill="1" applyBorder="1" applyAlignment="1">
      <alignment horizontal="right" wrapText="1" indent="1"/>
    </xf>
    <xf numFmtId="0" fontId="42" fillId="21" borderId="17" xfId="45" applyFont="1" applyFill="1" applyBorder="1" applyAlignment="1">
      <alignment horizontal="right" wrapText="1" indent="1"/>
    </xf>
    <xf numFmtId="0" fontId="43" fillId="21" borderId="17" xfId="45" applyFont="1" applyFill="1" applyBorder="1" applyAlignment="1">
      <alignment horizontal="right" wrapText="1" indent="1"/>
    </xf>
    <xf numFmtId="0" fontId="44" fillId="0" borderId="0" xfId="45" applyFont="1" applyAlignment="1">
      <alignment horizontal="left" indent="1"/>
    </xf>
    <xf numFmtId="0" fontId="46" fillId="0" borderId="16" xfId="45" applyFont="1" applyBorder="1" applyAlignment="1">
      <alignment horizontal="center" vertical="center" wrapText="1"/>
    </xf>
    <xf numFmtId="0" fontId="47" fillId="22" borderId="17" xfId="45" applyFont="1" applyFill="1" applyBorder="1" applyAlignment="1">
      <alignment horizontal="left" indent="3"/>
    </xf>
    <xf numFmtId="4" fontId="47" fillId="22" borderId="17" xfId="45" applyNumberFormat="1" applyFont="1" applyFill="1" applyBorder="1" applyAlignment="1">
      <alignment horizontal="right" wrapText="1" indent="1"/>
    </xf>
    <xf numFmtId="0" fontId="47" fillId="22" borderId="17" xfId="45" applyFont="1" applyFill="1" applyBorder="1" applyAlignment="1">
      <alignment horizontal="right" wrapText="1" indent="1"/>
    </xf>
    <xf numFmtId="0" fontId="48" fillId="22" borderId="17" xfId="45" applyFont="1" applyFill="1" applyBorder="1" applyAlignment="1">
      <alignment horizontal="right" wrapText="1" indent="1"/>
    </xf>
    <xf numFmtId="0" fontId="47" fillId="22" borderId="17" xfId="45" applyFont="1" applyFill="1" applyBorder="1" applyAlignment="1">
      <alignment horizontal="left" wrapText="1" indent="3"/>
    </xf>
    <xf numFmtId="0" fontId="39" fillId="0" borderId="0" xfId="46" applyFont="1" applyAlignment="1">
      <alignment horizontal="left" vertical="center" indent="1"/>
    </xf>
    <xf numFmtId="0" fontId="41" fillId="0" borderId="0" xfId="46" applyFont="1" applyAlignment="1">
      <alignment horizontal="left" indent="1"/>
    </xf>
    <xf numFmtId="0" fontId="39" fillId="0" borderId="0" xfId="46" applyFont="1" applyAlignment="1">
      <alignment horizontal="left" indent="1"/>
    </xf>
    <xf numFmtId="0" fontId="49" fillId="0" borderId="16" xfId="46" applyFont="1" applyBorder="1" applyAlignment="1">
      <alignment horizontal="center" vertical="center" wrapText="1"/>
    </xf>
    <xf numFmtId="0" fontId="50" fillId="23" borderId="17" xfId="46" applyFont="1" applyFill="1" applyBorder="1" applyAlignment="1">
      <alignment horizontal="left" wrapText="1" indent="1"/>
    </xf>
    <xf numFmtId="4" fontId="50" fillId="23" borderId="17" xfId="46" applyNumberFormat="1" applyFont="1" applyFill="1" applyBorder="1" applyAlignment="1">
      <alignment horizontal="right" wrapText="1" indent="1"/>
    </xf>
    <xf numFmtId="0" fontId="42" fillId="24" borderId="17" xfId="46" applyFont="1" applyFill="1" applyBorder="1" applyAlignment="1">
      <alignment horizontal="left" wrapText="1" indent="1"/>
    </xf>
    <xf numFmtId="4" fontId="42" fillId="24" borderId="17" xfId="46" applyNumberFormat="1" applyFont="1" applyFill="1" applyBorder="1" applyAlignment="1">
      <alignment horizontal="right" wrapText="1" indent="1"/>
    </xf>
    <xf numFmtId="0" fontId="43" fillId="22" borderId="17" xfId="46" applyFont="1" applyFill="1" applyBorder="1" applyAlignment="1">
      <alignment horizontal="left" wrapText="1" indent="1"/>
    </xf>
    <xf numFmtId="4" fontId="43" fillId="22" borderId="17" xfId="46" applyNumberFormat="1" applyFont="1" applyFill="1" applyBorder="1" applyAlignment="1">
      <alignment horizontal="right" wrapText="1" indent="1"/>
    </xf>
    <xf numFmtId="0" fontId="51" fillId="22" borderId="17" xfId="46" applyFont="1" applyFill="1" applyBorder="1" applyAlignment="1">
      <alignment horizontal="left" wrapText="1" indent="1"/>
    </xf>
    <xf numFmtId="4" fontId="51" fillId="22" borderId="17" xfId="46" applyNumberFormat="1" applyFont="1" applyFill="1" applyBorder="1" applyAlignment="1">
      <alignment horizontal="right" wrapText="1" indent="1"/>
    </xf>
    <xf numFmtId="0" fontId="51" fillId="22" borderId="17" xfId="46" applyFont="1" applyFill="1" applyBorder="1" applyAlignment="1">
      <alignment horizontal="left" wrapText="1" indent="2"/>
    </xf>
    <xf numFmtId="0" fontId="42" fillId="22" borderId="17" xfId="46" applyFont="1" applyFill="1" applyBorder="1" applyAlignment="1">
      <alignment horizontal="left" wrapText="1" indent="3"/>
    </xf>
    <xf numFmtId="4" fontId="42" fillId="22" borderId="17" xfId="46" applyNumberFormat="1" applyFont="1" applyFill="1" applyBorder="1" applyAlignment="1">
      <alignment horizontal="right" wrapText="1" indent="1"/>
    </xf>
    <xf numFmtId="0" fontId="42" fillId="22" borderId="17" xfId="46" applyFont="1" applyFill="1" applyBorder="1" applyAlignment="1">
      <alignment horizontal="left" wrapText="1" indent="4"/>
    </xf>
    <xf numFmtId="0" fontId="43" fillId="22" borderId="17" xfId="46" applyFont="1" applyFill="1" applyBorder="1" applyAlignment="1">
      <alignment horizontal="left" wrapText="1" indent="5"/>
    </xf>
    <xf numFmtId="4" fontId="43" fillId="22" borderId="17" xfId="46" applyNumberFormat="1" applyFont="1" applyFill="1" applyBorder="1" applyAlignment="1">
      <alignment horizontal="left" wrapText="1" indent="1"/>
    </xf>
    <xf numFmtId="4" fontId="42" fillId="22" borderId="17" xfId="46" applyNumberFormat="1" applyFont="1" applyFill="1" applyBorder="1" applyAlignment="1">
      <alignment horizontal="left" wrapText="1" indent="1"/>
    </xf>
    <xf numFmtId="0" fontId="52" fillId="0" borderId="0" xfId="47" applyFont="1" applyAlignment="1">
      <alignment horizontal="left" vertical="center" indent="1"/>
    </xf>
    <xf numFmtId="0" fontId="52" fillId="0" borderId="0" xfId="47" applyFont="1" applyAlignment="1">
      <alignment horizontal="left" indent="1"/>
    </xf>
    <xf numFmtId="0" fontId="52" fillId="0" borderId="0" xfId="47" applyFont="1" applyAlignment="1"/>
    <xf numFmtId="0" fontId="39" fillId="0" borderId="0" xfId="47" applyFont="1" applyAlignment="1"/>
    <xf numFmtId="0" fontId="53" fillId="0" borderId="16" xfId="47" applyFont="1" applyBorder="1" applyAlignment="1">
      <alignment horizontal="center" vertical="center" wrapText="1"/>
    </xf>
    <xf numFmtId="0" fontId="41" fillId="0" borderId="0" xfId="47" applyFont="1" applyAlignment="1">
      <alignment horizontal="left" indent="1"/>
    </xf>
    <xf numFmtId="0" fontId="40" fillId="22" borderId="17" xfId="47" applyFont="1" applyFill="1" applyBorder="1" applyAlignment="1">
      <alignment horizontal="left" wrapText="1" indent="1"/>
    </xf>
    <xf numFmtId="4" fontId="40" fillId="22" borderId="17" xfId="47" applyNumberFormat="1" applyFont="1" applyFill="1" applyBorder="1" applyAlignment="1">
      <alignment horizontal="right" wrapText="1" indent="1"/>
    </xf>
    <xf numFmtId="4" fontId="48" fillId="22" borderId="17" xfId="47" applyNumberFormat="1" applyFont="1" applyFill="1" applyBorder="1" applyAlignment="1">
      <alignment horizontal="right" wrapText="1" indent="1"/>
    </xf>
    <xf numFmtId="0" fontId="50" fillId="23" borderId="17" xfId="47" applyFont="1" applyFill="1" applyBorder="1" applyAlignment="1">
      <alignment horizontal="left" wrapText="1" indent="1"/>
    </xf>
    <xf numFmtId="4" fontId="50" fillId="23" borderId="17" xfId="47" applyNumberFormat="1" applyFont="1" applyFill="1" applyBorder="1" applyAlignment="1">
      <alignment horizontal="right" wrapText="1" indent="1"/>
    </xf>
    <xf numFmtId="4" fontId="54" fillId="23" borderId="17" xfId="47" applyNumberFormat="1" applyFont="1" applyFill="1" applyBorder="1" applyAlignment="1">
      <alignment horizontal="right" wrapText="1" indent="1"/>
    </xf>
    <xf numFmtId="0" fontId="39" fillId="0" borderId="0" xfId="47" applyFont="1" applyAlignment="1">
      <alignment horizontal="left" indent="1"/>
    </xf>
    <xf numFmtId="0" fontId="43" fillId="22" borderId="17" xfId="47" applyFont="1" applyFill="1" applyBorder="1" applyAlignment="1">
      <alignment horizontal="left" wrapText="1" indent="1"/>
    </xf>
    <xf numFmtId="4" fontId="43" fillId="22" borderId="17" xfId="47" applyNumberFormat="1" applyFont="1" applyFill="1" applyBorder="1" applyAlignment="1">
      <alignment horizontal="right" wrapText="1" indent="1"/>
    </xf>
    <xf numFmtId="0" fontId="43" fillId="22" borderId="17" xfId="47" applyFont="1" applyFill="1" applyBorder="1" applyAlignment="1">
      <alignment horizontal="left" wrapText="1" indent="3"/>
    </xf>
    <xf numFmtId="4" fontId="43" fillId="22" borderId="17" xfId="47" applyNumberFormat="1" applyFont="1" applyFill="1" applyBorder="1" applyAlignment="1">
      <alignment horizontal="left" wrapText="1" indent="1"/>
    </xf>
    <xf numFmtId="4" fontId="48" fillId="22" borderId="17" xfId="47" applyNumberFormat="1" applyFont="1" applyFill="1" applyBorder="1" applyAlignment="1">
      <alignment horizontal="left" wrapText="1" indent="1"/>
    </xf>
    <xf numFmtId="0" fontId="42" fillId="22" borderId="17" xfId="47" applyFont="1" applyFill="1" applyBorder="1" applyAlignment="1">
      <alignment horizontal="left" wrapText="1" indent="1"/>
    </xf>
    <xf numFmtId="4" fontId="42" fillId="22" borderId="17" xfId="47" applyNumberFormat="1" applyFont="1" applyFill="1" applyBorder="1" applyAlignment="1">
      <alignment horizontal="right" wrapText="1" indent="1"/>
    </xf>
    <xf numFmtId="4" fontId="49" fillId="22" borderId="17" xfId="47" applyNumberFormat="1" applyFont="1" applyFill="1" applyBorder="1" applyAlignment="1">
      <alignment horizontal="right" wrapText="1" indent="1"/>
    </xf>
    <xf numFmtId="0" fontId="41" fillId="0" borderId="0" xfId="47" applyFont="1" applyAlignment="1">
      <alignment horizontal="center"/>
    </xf>
    <xf numFmtId="0" fontId="41" fillId="0" borderId="0" xfId="46" applyFont="1" applyAlignment="1">
      <alignment horizontal="center"/>
    </xf>
    <xf numFmtId="0" fontId="45" fillId="0" borderId="0" xfId="45" applyFont="1" applyAlignment="1">
      <alignment horizontal="center"/>
    </xf>
    <xf numFmtId="0" fontId="39" fillId="0" borderId="15" xfId="45" applyFont="1" applyBorder="1" applyAlignment="1">
      <alignment horizontal="right" vertical="center"/>
    </xf>
    <xf numFmtId="0" fontId="38" fillId="0" borderId="15" xfId="45" applyFont="1" applyBorder="1" applyAlignment="1">
      <alignment horizontal="right" vertical="center"/>
    </xf>
    <xf numFmtId="0" fontId="44" fillId="0" borderId="18" xfId="45" applyFont="1" applyBorder="1" applyAlignment="1">
      <alignment horizontal="center"/>
    </xf>
    <xf numFmtId="0" fontId="44" fillId="0" borderId="0" xfId="45" applyFont="1" applyAlignment="1">
      <alignment horizontal="center"/>
    </xf>
    <xf numFmtId="0" fontId="2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4" fillId="0" borderId="13" xfId="0" quotePrefix="1" applyFont="1" applyBorder="1" applyAlignment="1">
      <alignment horizontal="left" wrapText="1"/>
    </xf>
    <xf numFmtId="0" fontId="0" fillId="0" borderId="10" xfId="0" applyNumberFormat="1" applyFill="1" applyBorder="1" applyAlignment="1" applyProtection="1"/>
    <xf numFmtId="0" fontId="26" fillId="0" borderId="13" xfId="0" applyNumberFormat="1" applyFont="1" applyFill="1" applyBorder="1" applyAlignment="1" applyProtection="1">
      <alignment horizontal="left" wrapText="1"/>
    </xf>
    <xf numFmtId="0" fontId="27" fillId="0" borderId="10" xfId="0" applyNumberFormat="1" applyFont="1" applyFill="1" applyBorder="1" applyAlignment="1" applyProtection="1">
      <alignment wrapText="1"/>
    </xf>
    <xf numFmtId="0" fontId="26" fillId="19" borderId="13" xfId="0" quotePrefix="1" applyNumberFormat="1" applyFont="1" applyFill="1" applyBorder="1" applyAlignment="1" applyProtection="1">
      <alignment horizontal="left" wrapText="1"/>
    </xf>
    <xf numFmtId="0" fontId="27" fillId="19" borderId="10" xfId="0" applyNumberFormat="1" applyFont="1" applyFill="1" applyBorder="1" applyAlignment="1" applyProtection="1">
      <alignment wrapText="1"/>
    </xf>
    <xf numFmtId="0" fontId="30" fillId="0" borderId="0" xfId="0" quotePrefix="1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4" fillId="19" borderId="13" xfId="0" applyNumberFormat="1" applyFont="1" applyFill="1" applyBorder="1" applyAlignment="1" applyProtection="1">
      <alignment horizontal="left" wrapText="1"/>
    </xf>
    <xf numFmtId="0" fontId="24" fillId="19" borderId="10" xfId="0" applyNumberFormat="1" applyFont="1" applyFill="1" applyBorder="1" applyAlignment="1" applyProtection="1">
      <alignment horizontal="left" wrapText="1"/>
    </xf>
    <xf numFmtId="0" fontId="24" fillId="19" borderId="14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6" fillId="19" borderId="13" xfId="0" applyNumberFormat="1" applyFont="1" applyFill="1" applyBorder="1" applyAlignment="1" applyProtection="1">
      <alignment horizontal="left" wrapText="1"/>
    </xf>
    <xf numFmtId="0" fontId="21" fillId="19" borderId="10" xfId="0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/>
    <xf numFmtId="0" fontId="26" fillId="0" borderId="13" xfId="0" quotePrefix="1" applyFont="1" applyFill="1" applyBorder="1" applyAlignment="1">
      <alignment horizontal="left"/>
    </xf>
    <xf numFmtId="0" fontId="26" fillId="0" borderId="13" xfId="0" quotePrefix="1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wrapText="1"/>
    </xf>
    <xf numFmtId="0" fontId="26" fillId="0" borderId="13" xfId="0" quotePrefix="1" applyFont="1" applyBorder="1" applyAlignment="1">
      <alignment horizontal="left"/>
    </xf>
    <xf numFmtId="0" fontId="24" fillId="18" borderId="13" xfId="0" applyNumberFormat="1" applyFont="1" applyFill="1" applyBorder="1" applyAlignment="1" applyProtection="1">
      <alignment horizontal="left" wrapText="1"/>
    </xf>
    <xf numFmtId="0" fontId="24" fillId="18" borderId="10" xfId="0" applyNumberFormat="1" applyFont="1" applyFill="1" applyBorder="1" applyAlignment="1" applyProtection="1">
      <alignment horizontal="left" wrapText="1"/>
    </xf>
    <xf numFmtId="0" fontId="24" fillId="18" borderId="14" xfId="0" applyNumberFormat="1" applyFont="1" applyFill="1" applyBorder="1" applyAlignment="1" applyProtection="1">
      <alignment horizontal="left" wrapText="1"/>
    </xf>
    <xf numFmtId="0" fontId="24" fillId="0" borderId="13" xfId="0" quotePrefix="1" applyFont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/>
    </xf>
    <xf numFmtId="0" fontId="0" fillId="0" borderId="14" xfId="0" applyNumberFormat="1" applyFill="1" applyBorder="1" applyAlignment="1" applyProtection="1"/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 3" xfId="45"/>
    <cellStyle name="Normal 4" xfId="46"/>
    <cellStyle name="Normal 5" xfId="47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41"/>
  <sheetViews>
    <sheetView view="pageBreakPreview" topLeftCell="A4" zoomScaleNormal="100" zoomScaleSheetLayoutView="100" workbookViewId="0">
      <selection activeCell="I7" sqref="I7"/>
    </sheetView>
  </sheetViews>
  <sheetFormatPr defaultColWidth="11.42578125" defaultRowHeight="12.75" x14ac:dyDescent="0.2"/>
  <cols>
    <col min="1" max="2" width="4.28515625" style="4" customWidth="1"/>
    <col min="3" max="3" width="5.5703125" style="4" customWidth="1"/>
    <col min="4" max="4" width="5.28515625" style="3" customWidth="1"/>
    <col min="5" max="5" width="44.7109375" style="4" customWidth="1"/>
    <col min="6" max="6" width="21.7109375" style="23" customWidth="1"/>
    <col min="7" max="7" width="18.7109375" style="23" customWidth="1"/>
    <col min="8" max="8" width="17.7109375" style="23" customWidth="1"/>
    <col min="9" max="9" width="15.7109375" style="4" customWidth="1"/>
    <col min="10" max="10" width="16.5703125" style="23" customWidth="1"/>
    <col min="11" max="11" width="15.28515625" style="4" customWidth="1"/>
    <col min="12" max="12" width="11.42578125" style="4"/>
    <col min="13" max="13" width="16.28515625" style="4" bestFit="1" customWidth="1"/>
    <col min="14" max="14" width="21.7109375" style="4" bestFit="1" customWidth="1"/>
    <col min="15" max="259" width="11.42578125" style="4"/>
    <col min="260" max="261" width="4.28515625" style="4" customWidth="1"/>
    <col min="262" max="262" width="5.5703125" style="4" customWidth="1"/>
    <col min="263" max="263" width="5.28515625" style="4" customWidth="1"/>
    <col min="264" max="264" width="44.7109375" style="4" customWidth="1"/>
    <col min="265" max="265" width="15.85546875" style="4" bestFit="1" customWidth="1"/>
    <col min="266" max="266" width="17.28515625" style="4" customWidth="1"/>
    <col min="267" max="267" width="16.7109375" style="4" customWidth="1"/>
    <col min="268" max="268" width="11.42578125" style="4"/>
    <col min="269" max="269" width="16.28515625" style="4" bestFit="1" customWidth="1"/>
    <col min="270" max="270" width="21.7109375" style="4" bestFit="1" customWidth="1"/>
    <col min="271" max="515" width="11.42578125" style="4"/>
    <col min="516" max="517" width="4.28515625" style="4" customWidth="1"/>
    <col min="518" max="518" width="5.5703125" style="4" customWidth="1"/>
    <col min="519" max="519" width="5.28515625" style="4" customWidth="1"/>
    <col min="520" max="520" width="44.7109375" style="4" customWidth="1"/>
    <col min="521" max="521" width="15.85546875" style="4" bestFit="1" customWidth="1"/>
    <col min="522" max="522" width="17.28515625" style="4" customWidth="1"/>
    <col min="523" max="523" width="16.7109375" style="4" customWidth="1"/>
    <col min="524" max="524" width="11.42578125" style="4"/>
    <col min="525" max="525" width="16.28515625" style="4" bestFit="1" customWidth="1"/>
    <col min="526" max="526" width="21.7109375" style="4" bestFit="1" customWidth="1"/>
    <col min="527" max="771" width="11.42578125" style="4"/>
    <col min="772" max="773" width="4.28515625" style="4" customWidth="1"/>
    <col min="774" max="774" width="5.5703125" style="4" customWidth="1"/>
    <col min="775" max="775" width="5.28515625" style="4" customWidth="1"/>
    <col min="776" max="776" width="44.7109375" style="4" customWidth="1"/>
    <col min="777" max="777" width="15.85546875" style="4" bestFit="1" customWidth="1"/>
    <col min="778" max="778" width="17.28515625" style="4" customWidth="1"/>
    <col min="779" max="779" width="16.7109375" style="4" customWidth="1"/>
    <col min="780" max="780" width="11.42578125" style="4"/>
    <col min="781" max="781" width="16.28515625" style="4" bestFit="1" customWidth="1"/>
    <col min="782" max="782" width="21.7109375" style="4" bestFit="1" customWidth="1"/>
    <col min="783" max="1027" width="11.42578125" style="4"/>
    <col min="1028" max="1029" width="4.28515625" style="4" customWidth="1"/>
    <col min="1030" max="1030" width="5.5703125" style="4" customWidth="1"/>
    <col min="1031" max="1031" width="5.28515625" style="4" customWidth="1"/>
    <col min="1032" max="1032" width="44.7109375" style="4" customWidth="1"/>
    <col min="1033" max="1033" width="15.85546875" style="4" bestFit="1" customWidth="1"/>
    <col min="1034" max="1034" width="17.28515625" style="4" customWidth="1"/>
    <col min="1035" max="1035" width="16.7109375" style="4" customWidth="1"/>
    <col min="1036" max="1036" width="11.42578125" style="4"/>
    <col min="1037" max="1037" width="16.28515625" style="4" bestFit="1" customWidth="1"/>
    <col min="1038" max="1038" width="21.7109375" style="4" bestFit="1" customWidth="1"/>
    <col min="1039" max="1283" width="11.42578125" style="4"/>
    <col min="1284" max="1285" width="4.28515625" style="4" customWidth="1"/>
    <col min="1286" max="1286" width="5.5703125" style="4" customWidth="1"/>
    <col min="1287" max="1287" width="5.28515625" style="4" customWidth="1"/>
    <col min="1288" max="1288" width="44.7109375" style="4" customWidth="1"/>
    <col min="1289" max="1289" width="15.85546875" style="4" bestFit="1" customWidth="1"/>
    <col min="1290" max="1290" width="17.28515625" style="4" customWidth="1"/>
    <col min="1291" max="1291" width="16.7109375" style="4" customWidth="1"/>
    <col min="1292" max="1292" width="11.42578125" style="4"/>
    <col min="1293" max="1293" width="16.28515625" style="4" bestFit="1" customWidth="1"/>
    <col min="1294" max="1294" width="21.7109375" style="4" bestFit="1" customWidth="1"/>
    <col min="1295" max="1539" width="11.42578125" style="4"/>
    <col min="1540" max="1541" width="4.28515625" style="4" customWidth="1"/>
    <col min="1542" max="1542" width="5.5703125" style="4" customWidth="1"/>
    <col min="1543" max="1543" width="5.28515625" style="4" customWidth="1"/>
    <col min="1544" max="1544" width="44.7109375" style="4" customWidth="1"/>
    <col min="1545" max="1545" width="15.85546875" style="4" bestFit="1" customWidth="1"/>
    <col min="1546" max="1546" width="17.28515625" style="4" customWidth="1"/>
    <col min="1547" max="1547" width="16.7109375" style="4" customWidth="1"/>
    <col min="1548" max="1548" width="11.42578125" style="4"/>
    <col min="1549" max="1549" width="16.28515625" style="4" bestFit="1" customWidth="1"/>
    <col min="1550" max="1550" width="21.7109375" style="4" bestFit="1" customWidth="1"/>
    <col min="1551" max="1795" width="11.42578125" style="4"/>
    <col min="1796" max="1797" width="4.28515625" style="4" customWidth="1"/>
    <col min="1798" max="1798" width="5.5703125" style="4" customWidth="1"/>
    <col min="1799" max="1799" width="5.28515625" style="4" customWidth="1"/>
    <col min="1800" max="1800" width="44.7109375" style="4" customWidth="1"/>
    <col min="1801" max="1801" width="15.85546875" style="4" bestFit="1" customWidth="1"/>
    <col min="1802" max="1802" width="17.28515625" style="4" customWidth="1"/>
    <col min="1803" max="1803" width="16.7109375" style="4" customWidth="1"/>
    <col min="1804" max="1804" width="11.42578125" style="4"/>
    <col min="1805" max="1805" width="16.28515625" style="4" bestFit="1" customWidth="1"/>
    <col min="1806" max="1806" width="21.7109375" style="4" bestFit="1" customWidth="1"/>
    <col min="1807" max="2051" width="11.42578125" style="4"/>
    <col min="2052" max="2053" width="4.28515625" style="4" customWidth="1"/>
    <col min="2054" max="2054" width="5.5703125" style="4" customWidth="1"/>
    <col min="2055" max="2055" width="5.28515625" style="4" customWidth="1"/>
    <col min="2056" max="2056" width="44.7109375" style="4" customWidth="1"/>
    <col min="2057" max="2057" width="15.85546875" style="4" bestFit="1" customWidth="1"/>
    <col min="2058" max="2058" width="17.28515625" style="4" customWidth="1"/>
    <col min="2059" max="2059" width="16.7109375" style="4" customWidth="1"/>
    <col min="2060" max="2060" width="11.42578125" style="4"/>
    <col min="2061" max="2061" width="16.28515625" style="4" bestFit="1" customWidth="1"/>
    <col min="2062" max="2062" width="21.7109375" style="4" bestFit="1" customWidth="1"/>
    <col min="2063" max="2307" width="11.42578125" style="4"/>
    <col min="2308" max="2309" width="4.28515625" style="4" customWidth="1"/>
    <col min="2310" max="2310" width="5.5703125" style="4" customWidth="1"/>
    <col min="2311" max="2311" width="5.28515625" style="4" customWidth="1"/>
    <col min="2312" max="2312" width="44.7109375" style="4" customWidth="1"/>
    <col min="2313" max="2313" width="15.85546875" style="4" bestFit="1" customWidth="1"/>
    <col min="2314" max="2314" width="17.28515625" style="4" customWidth="1"/>
    <col min="2315" max="2315" width="16.7109375" style="4" customWidth="1"/>
    <col min="2316" max="2316" width="11.42578125" style="4"/>
    <col min="2317" max="2317" width="16.28515625" style="4" bestFit="1" customWidth="1"/>
    <col min="2318" max="2318" width="21.7109375" style="4" bestFit="1" customWidth="1"/>
    <col min="2319" max="2563" width="11.42578125" style="4"/>
    <col min="2564" max="2565" width="4.28515625" style="4" customWidth="1"/>
    <col min="2566" max="2566" width="5.5703125" style="4" customWidth="1"/>
    <col min="2567" max="2567" width="5.28515625" style="4" customWidth="1"/>
    <col min="2568" max="2568" width="44.7109375" style="4" customWidth="1"/>
    <col min="2569" max="2569" width="15.85546875" style="4" bestFit="1" customWidth="1"/>
    <col min="2570" max="2570" width="17.28515625" style="4" customWidth="1"/>
    <col min="2571" max="2571" width="16.7109375" style="4" customWidth="1"/>
    <col min="2572" max="2572" width="11.42578125" style="4"/>
    <col min="2573" max="2573" width="16.28515625" style="4" bestFit="1" customWidth="1"/>
    <col min="2574" max="2574" width="21.7109375" style="4" bestFit="1" customWidth="1"/>
    <col min="2575" max="2819" width="11.42578125" style="4"/>
    <col min="2820" max="2821" width="4.28515625" style="4" customWidth="1"/>
    <col min="2822" max="2822" width="5.5703125" style="4" customWidth="1"/>
    <col min="2823" max="2823" width="5.28515625" style="4" customWidth="1"/>
    <col min="2824" max="2824" width="44.7109375" style="4" customWidth="1"/>
    <col min="2825" max="2825" width="15.85546875" style="4" bestFit="1" customWidth="1"/>
    <col min="2826" max="2826" width="17.28515625" style="4" customWidth="1"/>
    <col min="2827" max="2827" width="16.7109375" style="4" customWidth="1"/>
    <col min="2828" max="2828" width="11.42578125" style="4"/>
    <col min="2829" max="2829" width="16.28515625" style="4" bestFit="1" customWidth="1"/>
    <col min="2830" max="2830" width="21.7109375" style="4" bestFit="1" customWidth="1"/>
    <col min="2831" max="3075" width="11.42578125" style="4"/>
    <col min="3076" max="3077" width="4.28515625" style="4" customWidth="1"/>
    <col min="3078" max="3078" width="5.5703125" style="4" customWidth="1"/>
    <col min="3079" max="3079" width="5.28515625" style="4" customWidth="1"/>
    <col min="3080" max="3080" width="44.7109375" style="4" customWidth="1"/>
    <col min="3081" max="3081" width="15.85546875" style="4" bestFit="1" customWidth="1"/>
    <col min="3082" max="3082" width="17.28515625" style="4" customWidth="1"/>
    <col min="3083" max="3083" width="16.7109375" style="4" customWidth="1"/>
    <col min="3084" max="3084" width="11.42578125" style="4"/>
    <col min="3085" max="3085" width="16.28515625" style="4" bestFit="1" customWidth="1"/>
    <col min="3086" max="3086" width="21.7109375" style="4" bestFit="1" customWidth="1"/>
    <col min="3087" max="3331" width="11.42578125" style="4"/>
    <col min="3332" max="3333" width="4.28515625" style="4" customWidth="1"/>
    <col min="3334" max="3334" width="5.5703125" style="4" customWidth="1"/>
    <col min="3335" max="3335" width="5.28515625" style="4" customWidth="1"/>
    <col min="3336" max="3336" width="44.7109375" style="4" customWidth="1"/>
    <col min="3337" max="3337" width="15.85546875" style="4" bestFit="1" customWidth="1"/>
    <col min="3338" max="3338" width="17.28515625" style="4" customWidth="1"/>
    <col min="3339" max="3339" width="16.7109375" style="4" customWidth="1"/>
    <col min="3340" max="3340" width="11.42578125" style="4"/>
    <col min="3341" max="3341" width="16.28515625" style="4" bestFit="1" customWidth="1"/>
    <col min="3342" max="3342" width="21.7109375" style="4" bestFit="1" customWidth="1"/>
    <col min="3343" max="3587" width="11.42578125" style="4"/>
    <col min="3588" max="3589" width="4.28515625" style="4" customWidth="1"/>
    <col min="3590" max="3590" width="5.5703125" style="4" customWidth="1"/>
    <col min="3591" max="3591" width="5.28515625" style="4" customWidth="1"/>
    <col min="3592" max="3592" width="44.7109375" style="4" customWidth="1"/>
    <col min="3593" max="3593" width="15.85546875" style="4" bestFit="1" customWidth="1"/>
    <col min="3594" max="3594" width="17.28515625" style="4" customWidth="1"/>
    <col min="3595" max="3595" width="16.7109375" style="4" customWidth="1"/>
    <col min="3596" max="3596" width="11.42578125" style="4"/>
    <col min="3597" max="3597" width="16.28515625" style="4" bestFit="1" customWidth="1"/>
    <col min="3598" max="3598" width="21.7109375" style="4" bestFit="1" customWidth="1"/>
    <col min="3599" max="3843" width="11.42578125" style="4"/>
    <col min="3844" max="3845" width="4.28515625" style="4" customWidth="1"/>
    <col min="3846" max="3846" width="5.5703125" style="4" customWidth="1"/>
    <col min="3847" max="3847" width="5.28515625" style="4" customWidth="1"/>
    <col min="3848" max="3848" width="44.7109375" style="4" customWidth="1"/>
    <col min="3849" max="3849" width="15.85546875" style="4" bestFit="1" customWidth="1"/>
    <col min="3850" max="3850" width="17.28515625" style="4" customWidth="1"/>
    <col min="3851" max="3851" width="16.7109375" style="4" customWidth="1"/>
    <col min="3852" max="3852" width="11.42578125" style="4"/>
    <col min="3853" max="3853" width="16.28515625" style="4" bestFit="1" customWidth="1"/>
    <col min="3854" max="3854" width="21.7109375" style="4" bestFit="1" customWidth="1"/>
    <col min="3855" max="4099" width="11.42578125" style="4"/>
    <col min="4100" max="4101" width="4.28515625" style="4" customWidth="1"/>
    <col min="4102" max="4102" width="5.5703125" style="4" customWidth="1"/>
    <col min="4103" max="4103" width="5.28515625" style="4" customWidth="1"/>
    <col min="4104" max="4104" width="44.7109375" style="4" customWidth="1"/>
    <col min="4105" max="4105" width="15.85546875" style="4" bestFit="1" customWidth="1"/>
    <col min="4106" max="4106" width="17.28515625" style="4" customWidth="1"/>
    <col min="4107" max="4107" width="16.7109375" style="4" customWidth="1"/>
    <col min="4108" max="4108" width="11.42578125" style="4"/>
    <col min="4109" max="4109" width="16.28515625" style="4" bestFit="1" customWidth="1"/>
    <col min="4110" max="4110" width="21.7109375" style="4" bestFit="1" customWidth="1"/>
    <col min="4111" max="4355" width="11.42578125" style="4"/>
    <col min="4356" max="4357" width="4.28515625" style="4" customWidth="1"/>
    <col min="4358" max="4358" width="5.5703125" style="4" customWidth="1"/>
    <col min="4359" max="4359" width="5.28515625" style="4" customWidth="1"/>
    <col min="4360" max="4360" width="44.7109375" style="4" customWidth="1"/>
    <col min="4361" max="4361" width="15.85546875" style="4" bestFit="1" customWidth="1"/>
    <col min="4362" max="4362" width="17.28515625" style="4" customWidth="1"/>
    <col min="4363" max="4363" width="16.7109375" style="4" customWidth="1"/>
    <col min="4364" max="4364" width="11.42578125" style="4"/>
    <col min="4365" max="4365" width="16.28515625" style="4" bestFit="1" customWidth="1"/>
    <col min="4366" max="4366" width="21.7109375" style="4" bestFit="1" customWidth="1"/>
    <col min="4367" max="4611" width="11.42578125" style="4"/>
    <col min="4612" max="4613" width="4.28515625" style="4" customWidth="1"/>
    <col min="4614" max="4614" width="5.5703125" style="4" customWidth="1"/>
    <col min="4615" max="4615" width="5.28515625" style="4" customWidth="1"/>
    <col min="4616" max="4616" width="44.7109375" style="4" customWidth="1"/>
    <col min="4617" max="4617" width="15.85546875" style="4" bestFit="1" customWidth="1"/>
    <col min="4618" max="4618" width="17.28515625" style="4" customWidth="1"/>
    <col min="4619" max="4619" width="16.7109375" style="4" customWidth="1"/>
    <col min="4620" max="4620" width="11.42578125" style="4"/>
    <col min="4621" max="4621" width="16.28515625" style="4" bestFit="1" customWidth="1"/>
    <col min="4622" max="4622" width="21.7109375" style="4" bestFit="1" customWidth="1"/>
    <col min="4623" max="4867" width="11.42578125" style="4"/>
    <col min="4868" max="4869" width="4.28515625" style="4" customWidth="1"/>
    <col min="4870" max="4870" width="5.5703125" style="4" customWidth="1"/>
    <col min="4871" max="4871" width="5.28515625" style="4" customWidth="1"/>
    <col min="4872" max="4872" width="44.7109375" style="4" customWidth="1"/>
    <col min="4873" max="4873" width="15.85546875" style="4" bestFit="1" customWidth="1"/>
    <col min="4874" max="4874" width="17.28515625" style="4" customWidth="1"/>
    <col min="4875" max="4875" width="16.7109375" style="4" customWidth="1"/>
    <col min="4876" max="4876" width="11.42578125" style="4"/>
    <col min="4877" max="4877" width="16.28515625" style="4" bestFit="1" customWidth="1"/>
    <col min="4878" max="4878" width="21.7109375" style="4" bestFit="1" customWidth="1"/>
    <col min="4879" max="5123" width="11.42578125" style="4"/>
    <col min="5124" max="5125" width="4.28515625" style="4" customWidth="1"/>
    <col min="5126" max="5126" width="5.5703125" style="4" customWidth="1"/>
    <col min="5127" max="5127" width="5.28515625" style="4" customWidth="1"/>
    <col min="5128" max="5128" width="44.7109375" style="4" customWidth="1"/>
    <col min="5129" max="5129" width="15.85546875" style="4" bestFit="1" customWidth="1"/>
    <col min="5130" max="5130" width="17.28515625" style="4" customWidth="1"/>
    <col min="5131" max="5131" width="16.7109375" style="4" customWidth="1"/>
    <col min="5132" max="5132" width="11.42578125" style="4"/>
    <col min="5133" max="5133" width="16.28515625" style="4" bestFit="1" customWidth="1"/>
    <col min="5134" max="5134" width="21.7109375" style="4" bestFit="1" customWidth="1"/>
    <col min="5135" max="5379" width="11.42578125" style="4"/>
    <col min="5380" max="5381" width="4.28515625" style="4" customWidth="1"/>
    <col min="5382" max="5382" width="5.5703125" style="4" customWidth="1"/>
    <col min="5383" max="5383" width="5.28515625" style="4" customWidth="1"/>
    <col min="5384" max="5384" width="44.7109375" style="4" customWidth="1"/>
    <col min="5385" max="5385" width="15.85546875" style="4" bestFit="1" customWidth="1"/>
    <col min="5386" max="5386" width="17.28515625" style="4" customWidth="1"/>
    <col min="5387" max="5387" width="16.7109375" style="4" customWidth="1"/>
    <col min="5388" max="5388" width="11.42578125" style="4"/>
    <col min="5389" max="5389" width="16.28515625" style="4" bestFit="1" customWidth="1"/>
    <col min="5390" max="5390" width="21.7109375" style="4" bestFit="1" customWidth="1"/>
    <col min="5391" max="5635" width="11.42578125" style="4"/>
    <col min="5636" max="5637" width="4.28515625" style="4" customWidth="1"/>
    <col min="5638" max="5638" width="5.5703125" style="4" customWidth="1"/>
    <col min="5639" max="5639" width="5.28515625" style="4" customWidth="1"/>
    <col min="5640" max="5640" width="44.7109375" style="4" customWidth="1"/>
    <col min="5641" max="5641" width="15.85546875" style="4" bestFit="1" customWidth="1"/>
    <col min="5642" max="5642" width="17.28515625" style="4" customWidth="1"/>
    <col min="5643" max="5643" width="16.7109375" style="4" customWidth="1"/>
    <col min="5644" max="5644" width="11.42578125" style="4"/>
    <col min="5645" max="5645" width="16.28515625" style="4" bestFit="1" customWidth="1"/>
    <col min="5646" max="5646" width="21.7109375" style="4" bestFit="1" customWidth="1"/>
    <col min="5647" max="5891" width="11.42578125" style="4"/>
    <col min="5892" max="5893" width="4.28515625" style="4" customWidth="1"/>
    <col min="5894" max="5894" width="5.5703125" style="4" customWidth="1"/>
    <col min="5895" max="5895" width="5.28515625" style="4" customWidth="1"/>
    <col min="5896" max="5896" width="44.7109375" style="4" customWidth="1"/>
    <col min="5897" max="5897" width="15.85546875" style="4" bestFit="1" customWidth="1"/>
    <col min="5898" max="5898" width="17.28515625" style="4" customWidth="1"/>
    <col min="5899" max="5899" width="16.7109375" style="4" customWidth="1"/>
    <col min="5900" max="5900" width="11.42578125" style="4"/>
    <col min="5901" max="5901" width="16.28515625" style="4" bestFit="1" customWidth="1"/>
    <col min="5902" max="5902" width="21.7109375" style="4" bestFit="1" customWidth="1"/>
    <col min="5903" max="6147" width="11.42578125" style="4"/>
    <col min="6148" max="6149" width="4.28515625" style="4" customWidth="1"/>
    <col min="6150" max="6150" width="5.5703125" style="4" customWidth="1"/>
    <col min="6151" max="6151" width="5.28515625" style="4" customWidth="1"/>
    <col min="6152" max="6152" width="44.7109375" style="4" customWidth="1"/>
    <col min="6153" max="6153" width="15.85546875" style="4" bestFit="1" customWidth="1"/>
    <col min="6154" max="6154" width="17.28515625" style="4" customWidth="1"/>
    <col min="6155" max="6155" width="16.7109375" style="4" customWidth="1"/>
    <col min="6156" max="6156" width="11.42578125" style="4"/>
    <col min="6157" max="6157" width="16.28515625" style="4" bestFit="1" customWidth="1"/>
    <col min="6158" max="6158" width="21.7109375" style="4" bestFit="1" customWidth="1"/>
    <col min="6159" max="6403" width="11.42578125" style="4"/>
    <col min="6404" max="6405" width="4.28515625" style="4" customWidth="1"/>
    <col min="6406" max="6406" width="5.5703125" style="4" customWidth="1"/>
    <col min="6407" max="6407" width="5.28515625" style="4" customWidth="1"/>
    <col min="6408" max="6408" width="44.7109375" style="4" customWidth="1"/>
    <col min="6409" max="6409" width="15.85546875" style="4" bestFit="1" customWidth="1"/>
    <col min="6410" max="6410" width="17.28515625" style="4" customWidth="1"/>
    <col min="6411" max="6411" width="16.7109375" style="4" customWidth="1"/>
    <col min="6412" max="6412" width="11.42578125" style="4"/>
    <col min="6413" max="6413" width="16.28515625" style="4" bestFit="1" customWidth="1"/>
    <col min="6414" max="6414" width="21.7109375" style="4" bestFit="1" customWidth="1"/>
    <col min="6415" max="6659" width="11.42578125" style="4"/>
    <col min="6660" max="6661" width="4.28515625" style="4" customWidth="1"/>
    <col min="6662" max="6662" width="5.5703125" style="4" customWidth="1"/>
    <col min="6663" max="6663" width="5.28515625" style="4" customWidth="1"/>
    <col min="6664" max="6664" width="44.7109375" style="4" customWidth="1"/>
    <col min="6665" max="6665" width="15.85546875" style="4" bestFit="1" customWidth="1"/>
    <col min="6666" max="6666" width="17.28515625" style="4" customWidth="1"/>
    <col min="6667" max="6667" width="16.7109375" style="4" customWidth="1"/>
    <col min="6668" max="6668" width="11.42578125" style="4"/>
    <col min="6669" max="6669" width="16.28515625" style="4" bestFit="1" customWidth="1"/>
    <col min="6670" max="6670" width="21.7109375" style="4" bestFit="1" customWidth="1"/>
    <col min="6671" max="6915" width="11.42578125" style="4"/>
    <col min="6916" max="6917" width="4.28515625" style="4" customWidth="1"/>
    <col min="6918" max="6918" width="5.5703125" style="4" customWidth="1"/>
    <col min="6919" max="6919" width="5.28515625" style="4" customWidth="1"/>
    <col min="6920" max="6920" width="44.7109375" style="4" customWidth="1"/>
    <col min="6921" max="6921" width="15.85546875" style="4" bestFit="1" customWidth="1"/>
    <col min="6922" max="6922" width="17.28515625" style="4" customWidth="1"/>
    <col min="6923" max="6923" width="16.7109375" style="4" customWidth="1"/>
    <col min="6924" max="6924" width="11.42578125" style="4"/>
    <col min="6925" max="6925" width="16.28515625" style="4" bestFit="1" customWidth="1"/>
    <col min="6926" max="6926" width="21.7109375" style="4" bestFit="1" customWidth="1"/>
    <col min="6927" max="7171" width="11.42578125" style="4"/>
    <col min="7172" max="7173" width="4.28515625" style="4" customWidth="1"/>
    <col min="7174" max="7174" width="5.5703125" style="4" customWidth="1"/>
    <col min="7175" max="7175" width="5.28515625" style="4" customWidth="1"/>
    <col min="7176" max="7176" width="44.7109375" style="4" customWidth="1"/>
    <col min="7177" max="7177" width="15.85546875" style="4" bestFit="1" customWidth="1"/>
    <col min="7178" max="7178" width="17.28515625" style="4" customWidth="1"/>
    <col min="7179" max="7179" width="16.7109375" style="4" customWidth="1"/>
    <col min="7180" max="7180" width="11.42578125" style="4"/>
    <col min="7181" max="7181" width="16.28515625" style="4" bestFit="1" customWidth="1"/>
    <col min="7182" max="7182" width="21.7109375" style="4" bestFit="1" customWidth="1"/>
    <col min="7183" max="7427" width="11.42578125" style="4"/>
    <col min="7428" max="7429" width="4.28515625" style="4" customWidth="1"/>
    <col min="7430" max="7430" width="5.5703125" style="4" customWidth="1"/>
    <col min="7431" max="7431" width="5.28515625" style="4" customWidth="1"/>
    <col min="7432" max="7432" width="44.7109375" style="4" customWidth="1"/>
    <col min="7433" max="7433" width="15.85546875" style="4" bestFit="1" customWidth="1"/>
    <col min="7434" max="7434" width="17.28515625" style="4" customWidth="1"/>
    <col min="7435" max="7435" width="16.7109375" style="4" customWidth="1"/>
    <col min="7436" max="7436" width="11.42578125" style="4"/>
    <col min="7437" max="7437" width="16.28515625" style="4" bestFit="1" customWidth="1"/>
    <col min="7438" max="7438" width="21.7109375" style="4" bestFit="1" customWidth="1"/>
    <col min="7439" max="7683" width="11.42578125" style="4"/>
    <col min="7684" max="7685" width="4.28515625" style="4" customWidth="1"/>
    <col min="7686" max="7686" width="5.5703125" style="4" customWidth="1"/>
    <col min="7687" max="7687" width="5.28515625" style="4" customWidth="1"/>
    <col min="7688" max="7688" width="44.7109375" style="4" customWidth="1"/>
    <col min="7689" max="7689" width="15.85546875" style="4" bestFit="1" customWidth="1"/>
    <col min="7690" max="7690" width="17.28515625" style="4" customWidth="1"/>
    <col min="7691" max="7691" width="16.7109375" style="4" customWidth="1"/>
    <col min="7692" max="7692" width="11.42578125" style="4"/>
    <col min="7693" max="7693" width="16.28515625" style="4" bestFit="1" customWidth="1"/>
    <col min="7694" max="7694" width="21.7109375" style="4" bestFit="1" customWidth="1"/>
    <col min="7695" max="7939" width="11.42578125" style="4"/>
    <col min="7940" max="7941" width="4.28515625" style="4" customWidth="1"/>
    <col min="7942" max="7942" width="5.5703125" style="4" customWidth="1"/>
    <col min="7943" max="7943" width="5.28515625" style="4" customWidth="1"/>
    <col min="7944" max="7944" width="44.7109375" style="4" customWidth="1"/>
    <col min="7945" max="7945" width="15.85546875" style="4" bestFit="1" customWidth="1"/>
    <col min="7946" max="7946" width="17.28515625" style="4" customWidth="1"/>
    <col min="7947" max="7947" width="16.7109375" style="4" customWidth="1"/>
    <col min="7948" max="7948" width="11.42578125" style="4"/>
    <col min="7949" max="7949" width="16.28515625" style="4" bestFit="1" customWidth="1"/>
    <col min="7950" max="7950" width="21.7109375" style="4" bestFit="1" customWidth="1"/>
    <col min="7951" max="8195" width="11.42578125" style="4"/>
    <col min="8196" max="8197" width="4.28515625" style="4" customWidth="1"/>
    <col min="8198" max="8198" width="5.5703125" style="4" customWidth="1"/>
    <col min="8199" max="8199" width="5.28515625" style="4" customWidth="1"/>
    <col min="8200" max="8200" width="44.7109375" style="4" customWidth="1"/>
    <col min="8201" max="8201" width="15.85546875" style="4" bestFit="1" customWidth="1"/>
    <col min="8202" max="8202" width="17.28515625" style="4" customWidth="1"/>
    <col min="8203" max="8203" width="16.7109375" style="4" customWidth="1"/>
    <col min="8204" max="8204" width="11.42578125" style="4"/>
    <col min="8205" max="8205" width="16.28515625" style="4" bestFit="1" customWidth="1"/>
    <col min="8206" max="8206" width="21.7109375" style="4" bestFit="1" customWidth="1"/>
    <col min="8207" max="8451" width="11.42578125" style="4"/>
    <col min="8452" max="8453" width="4.28515625" style="4" customWidth="1"/>
    <col min="8454" max="8454" width="5.5703125" style="4" customWidth="1"/>
    <col min="8455" max="8455" width="5.28515625" style="4" customWidth="1"/>
    <col min="8456" max="8456" width="44.7109375" style="4" customWidth="1"/>
    <col min="8457" max="8457" width="15.85546875" style="4" bestFit="1" customWidth="1"/>
    <col min="8458" max="8458" width="17.28515625" style="4" customWidth="1"/>
    <col min="8459" max="8459" width="16.7109375" style="4" customWidth="1"/>
    <col min="8460" max="8460" width="11.42578125" style="4"/>
    <col min="8461" max="8461" width="16.28515625" style="4" bestFit="1" customWidth="1"/>
    <col min="8462" max="8462" width="21.7109375" style="4" bestFit="1" customWidth="1"/>
    <col min="8463" max="8707" width="11.42578125" style="4"/>
    <col min="8708" max="8709" width="4.28515625" style="4" customWidth="1"/>
    <col min="8710" max="8710" width="5.5703125" style="4" customWidth="1"/>
    <col min="8711" max="8711" width="5.28515625" style="4" customWidth="1"/>
    <col min="8712" max="8712" width="44.7109375" style="4" customWidth="1"/>
    <col min="8713" max="8713" width="15.85546875" style="4" bestFit="1" customWidth="1"/>
    <col min="8714" max="8714" width="17.28515625" style="4" customWidth="1"/>
    <col min="8715" max="8715" width="16.7109375" style="4" customWidth="1"/>
    <col min="8716" max="8716" width="11.42578125" style="4"/>
    <col min="8717" max="8717" width="16.28515625" style="4" bestFit="1" customWidth="1"/>
    <col min="8718" max="8718" width="21.7109375" style="4" bestFit="1" customWidth="1"/>
    <col min="8719" max="8963" width="11.42578125" style="4"/>
    <col min="8964" max="8965" width="4.28515625" style="4" customWidth="1"/>
    <col min="8966" max="8966" width="5.5703125" style="4" customWidth="1"/>
    <col min="8967" max="8967" width="5.28515625" style="4" customWidth="1"/>
    <col min="8968" max="8968" width="44.7109375" style="4" customWidth="1"/>
    <col min="8969" max="8969" width="15.85546875" style="4" bestFit="1" customWidth="1"/>
    <col min="8970" max="8970" width="17.28515625" style="4" customWidth="1"/>
    <col min="8971" max="8971" width="16.7109375" style="4" customWidth="1"/>
    <col min="8972" max="8972" width="11.42578125" style="4"/>
    <col min="8973" max="8973" width="16.28515625" style="4" bestFit="1" customWidth="1"/>
    <col min="8974" max="8974" width="21.7109375" style="4" bestFit="1" customWidth="1"/>
    <col min="8975" max="9219" width="11.42578125" style="4"/>
    <col min="9220" max="9221" width="4.28515625" style="4" customWidth="1"/>
    <col min="9222" max="9222" width="5.5703125" style="4" customWidth="1"/>
    <col min="9223" max="9223" width="5.28515625" style="4" customWidth="1"/>
    <col min="9224" max="9224" width="44.7109375" style="4" customWidth="1"/>
    <col min="9225" max="9225" width="15.85546875" style="4" bestFit="1" customWidth="1"/>
    <col min="9226" max="9226" width="17.28515625" style="4" customWidth="1"/>
    <col min="9227" max="9227" width="16.7109375" style="4" customWidth="1"/>
    <col min="9228" max="9228" width="11.42578125" style="4"/>
    <col min="9229" max="9229" width="16.28515625" style="4" bestFit="1" customWidth="1"/>
    <col min="9230" max="9230" width="21.7109375" style="4" bestFit="1" customWidth="1"/>
    <col min="9231" max="9475" width="11.42578125" style="4"/>
    <col min="9476" max="9477" width="4.28515625" style="4" customWidth="1"/>
    <col min="9478" max="9478" width="5.5703125" style="4" customWidth="1"/>
    <col min="9479" max="9479" width="5.28515625" style="4" customWidth="1"/>
    <col min="9480" max="9480" width="44.7109375" style="4" customWidth="1"/>
    <col min="9481" max="9481" width="15.85546875" style="4" bestFit="1" customWidth="1"/>
    <col min="9482" max="9482" width="17.28515625" style="4" customWidth="1"/>
    <col min="9483" max="9483" width="16.7109375" style="4" customWidth="1"/>
    <col min="9484" max="9484" width="11.42578125" style="4"/>
    <col min="9485" max="9485" width="16.28515625" style="4" bestFit="1" customWidth="1"/>
    <col min="9486" max="9486" width="21.7109375" style="4" bestFit="1" customWidth="1"/>
    <col min="9487" max="9731" width="11.42578125" style="4"/>
    <col min="9732" max="9733" width="4.28515625" style="4" customWidth="1"/>
    <col min="9734" max="9734" width="5.5703125" style="4" customWidth="1"/>
    <col min="9735" max="9735" width="5.28515625" style="4" customWidth="1"/>
    <col min="9736" max="9736" width="44.7109375" style="4" customWidth="1"/>
    <col min="9737" max="9737" width="15.85546875" style="4" bestFit="1" customWidth="1"/>
    <col min="9738" max="9738" width="17.28515625" style="4" customWidth="1"/>
    <col min="9739" max="9739" width="16.7109375" style="4" customWidth="1"/>
    <col min="9740" max="9740" width="11.42578125" style="4"/>
    <col min="9741" max="9741" width="16.28515625" style="4" bestFit="1" customWidth="1"/>
    <col min="9742" max="9742" width="21.7109375" style="4" bestFit="1" customWidth="1"/>
    <col min="9743" max="9987" width="11.42578125" style="4"/>
    <col min="9988" max="9989" width="4.28515625" style="4" customWidth="1"/>
    <col min="9990" max="9990" width="5.5703125" style="4" customWidth="1"/>
    <col min="9991" max="9991" width="5.28515625" style="4" customWidth="1"/>
    <col min="9992" max="9992" width="44.7109375" style="4" customWidth="1"/>
    <col min="9993" max="9993" width="15.85546875" style="4" bestFit="1" customWidth="1"/>
    <col min="9994" max="9994" width="17.28515625" style="4" customWidth="1"/>
    <col min="9995" max="9995" width="16.7109375" style="4" customWidth="1"/>
    <col min="9996" max="9996" width="11.42578125" style="4"/>
    <col min="9997" max="9997" width="16.28515625" style="4" bestFit="1" customWidth="1"/>
    <col min="9998" max="9998" width="21.7109375" style="4" bestFit="1" customWidth="1"/>
    <col min="9999" max="10243" width="11.42578125" style="4"/>
    <col min="10244" max="10245" width="4.28515625" style="4" customWidth="1"/>
    <col min="10246" max="10246" width="5.5703125" style="4" customWidth="1"/>
    <col min="10247" max="10247" width="5.28515625" style="4" customWidth="1"/>
    <col min="10248" max="10248" width="44.7109375" style="4" customWidth="1"/>
    <col min="10249" max="10249" width="15.85546875" style="4" bestFit="1" customWidth="1"/>
    <col min="10250" max="10250" width="17.28515625" style="4" customWidth="1"/>
    <col min="10251" max="10251" width="16.7109375" style="4" customWidth="1"/>
    <col min="10252" max="10252" width="11.42578125" style="4"/>
    <col min="10253" max="10253" width="16.28515625" style="4" bestFit="1" customWidth="1"/>
    <col min="10254" max="10254" width="21.7109375" style="4" bestFit="1" customWidth="1"/>
    <col min="10255" max="10499" width="11.42578125" style="4"/>
    <col min="10500" max="10501" width="4.28515625" style="4" customWidth="1"/>
    <col min="10502" max="10502" width="5.5703125" style="4" customWidth="1"/>
    <col min="10503" max="10503" width="5.28515625" style="4" customWidth="1"/>
    <col min="10504" max="10504" width="44.7109375" style="4" customWidth="1"/>
    <col min="10505" max="10505" width="15.85546875" style="4" bestFit="1" customWidth="1"/>
    <col min="10506" max="10506" width="17.28515625" style="4" customWidth="1"/>
    <col min="10507" max="10507" width="16.7109375" style="4" customWidth="1"/>
    <col min="10508" max="10508" width="11.42578125" style="4"/>
    <col min="10509" max="10509" width="16.28515625" style="4" bestFit="1" customWidth="1"/>
    <col min="10510" max="10510" width="21.7109375" style="4" bestFit="1" customWidth="1"/>
    <col min="10511" max="10755" width="11.42578125" style="4"/>
    <col min="10756" max="10757" width="4.28515625" style="4" customWidth="1"/>
    <col min="10758" max="10758" width="5.5703125" style="4" customWidth="1"/>
    <col min="10759" max="10759" width="5.28515625" style="4" customWidth="1"/>
    <col min="10760" max="10760" width="44.7109375" style="4" customWidth="1"/>
    <col min="10761" max="10761" width="15.85546875" style="4" bestFit="1" customWidth="1"/>
    <col min="10762" max="10762" width="17.28515625" style="4" customWidth="1"/>
    <col min="10763" max="10763" width="16.7109375" style="4" customWidth="1"/>
    <col min="10764" max="10764" width="11.42578125" style="4"/>
    <col min="10765" max="10765" width="16.28515625" style="4" bestFit="1" customWidth="1"/>
    <col min="10766" max="10766" width="21.7109375" style="4" bestFit="1" customWidth="1"/>
    <col min="10767" max="11011" width="11.42578125" style="4"/>
    <col min="11012" max="11013" width="4.28515625" style="4" customWidth="1"/>
    <col min="11014" max="11014" width="5.5703125" style="4" customWidth="1"/>
    <col min="11015" max="11015" width="5.28515625" style="4" customWidth="1"/>
    <col min="11016" max="11016" width="44.7109375" style="4" customWidth="1"/>
    <col min="11017" max="11017" width="15.85546875" style="4" bestFit="1" customWidth="1"/>
    <col min="11018" max="11018" width="17.28515625" style="4" customWidth="1"/>
    <col min="11019" max="11019" width="16.7109375" style="4" customWidth="1"/>
    <col min="11020" max="11020" width="11.42578125" style="4"/>
    <col min="11021" max="11021" width="16.28515625" style="4" bestFit="1" customWidth="1"/>
    <col min="11022" max="11022" width="21.7109375" style="4" bestFit="1" customWidth="1"/>
    <col min="11023" max="11267" width="11.42578125" style="4"/>
    <col min="11268" max="11269" width="4.28515625" style="4" customWidth="1"/>
    <col min="11270" max="11270" width="5.5703125" style="4" customWidth="1"/>
    <col min="11271" max="11271" width="5.28515625" style="4" customWidth="1"/>
    <col min="11272" max="11272" width="44.7109375" style="4" customWidth="1"/>
    <col min="11273" max="11273" width="15.85546875" style="4" bestFit="1" customWidth="1"/>
    <col min="11274" max="11274" width="17.28515625" style="4" customWidth="1"/>
    <col min="11275" max="11275" width="16.7109375" style="4" customWidth="1"/>
    <col min="11276" max="11276" width="11.42578125" style="4"/>
    <col min="11277" max="11277" width="16.28515625" style="4" bestFit="1" customWidth="1"/>
    <col min="11278" max="11278" width="21.7109375" style="4" bestFit="1" customWidth="1"/>
    <col min="11279" max="11523" width="11.42578125" style="4"/>
    <col min="11524" max="11525" width="4.28515625" style="4" customWidth="1"/>
    <col min="11526" max="11526" width="5.5703125" style="4" customWidth="1"/>
    <col min="11527" max="11527" width="5.28515625" style="4" customWidth="1"/>
    <col min="11528" max="11528" width="44.7109375" style="4" customWidth="1"/>
    <col min="11529" max="11529" width="15.85546875" style="4" bestFit="1" customWidth="1"/>
    <col min="11530" max="11530" width="17.28515625" style="4" customWidth="1"/>
    <col min="11531" max="11531" width="16.7109375" style="4" customWidth="1"/>
    <col min="11532" max="11532" width="11.42578125" style="4"/>
    <col min="11533" max="11533" width="16.28515625" style="4" bestFit="1" customWidth="1"/>
    <col min="11534" max="11534" width="21.7109375" style="4" bestFit="1" customWidth="1"/>
    <col min="11535" max="11779" width="11.42578125" style="4"/>
    <col min="11780" max="11781" width="4.28515625" style="4" customWidth="1"/>
    <col min="11782" max="11782" width="5.5703125" style="4" customWidth="1"/>
    <col min="11783" max="11783" width="5.28515625" style="4" customWidth="1"/>
    <col min="11784" max="11784" width="44.7109375" style="4" customWidth="1"/>
    <col min="11785" max="11785" width="15.85546875" style="4" bestFit="1" customWidth="1"/>
    <col min="11786" max="11786" width="17.28515625" style="4" customWidth="1"/>
    <col min="11787" max="11787" width="16.7109375" style="4" customWidth="1"/>
    <col min="11788" max="11788" width="11.42578125" style="4"/>
    <col min="11789" max="11789" width="16.28515625" style="4" bestFit="1" customWidth="1"/>
    <col min="11790" max="11790" width="21.7109375" style="4" bestFit="1" customWidth="1"/>
    <col min="11791" max="12035" width="11.42578125" style="4"/>
    <col min="12036" max="12037" width="4.28515625" style="4" customWidth="1"/>
    <col min="12038" max="12038" width="5.5703125" style="4" customWidth="1"/>
    <col min="12039" max="12039" width="5.28515625" style="4" customWidth="1"/>
    <col min="12040" max="12040" width="44.7109375" style="4" customWidth="1"/>
    <col min="12041" max="12041" width="15.85546875" style="4" bestFit="1" customWidth="1"/>
    <col min="12042" max="12042" width="17.28515625" style="4" customWidth="1"/>
    <col min="12043" max="12043" width="16.7109375" style="4" customWidth="1"/>
    <col min="12044" max="12044" width="11.42578125" style="4"/>
    <col min="12045" max="12045" width="16.28515625" style="4" bestFit="1" customWidth="1"/>
    <col min="12046" max="12046" width="21.7109375" style="4" bestFit="1" customWidth="1"/>
    <col min="12047" max="12291" width="11.42578125" style="4"/>
    <col min="12292" max="12293" width="4.28515625" style="4" customWidth="1"/>
    <col min="12294" max="12294" width="5.5703125" style="4" customWidth="1"/>
    <col min="12295" max="12295" width="5.28515625" style="4" customWidth="1"/>
    <col min="12296" max="12296" width="44.7109375" style="4" customWidth="1"/>
    <col min="12297" max="12297" width="15.85546875" style="4" bestFit="1" customWidth="1"/>
    <col min="12298" max="12298" width="17.28515625" style="4" customWidth="1"/>
    <col min="12299" max="12299" width="16.7109375" style="4" customWidth="1"/>
    <col min="12300" max="12300" width="11.42578125" style="4"/>
    <col min="12301" max="12301" width="16.28515625" style="4" bestFit="1" customWidth="1"/>
    <col min="12302" max="12302" width="21.7109375" style="4" bestFit="1" customWidth="1"/>
    <col min="12303" max="12547" width="11.42578125" style="4"/>
    <col min="12548" max="12549" width="4.28515625" style="4" customWidth="1"/>
    <col min="12550" max="12550" width="5.5703125" style="4" customWidth="1"/>
    <col min="12551" max="12551" width="5.28515625" style="4" customWidth="1"/>
    <col min="12552" max="12552" width="44.7109375" style="4" customWidth="1"/>
    <col min="12553" max="12553" width="15.85546875" style="4" bestFit="1" customWidth="1"/>
    <col min="12554" max="12554" width="17.28515625" style="4" customWidth="1"/>
    <col min="12555" max="12555" width="16.7109375" style="4" customWidth="1"/>
    <col min="12556" max="12556" width="11.42578125" style="4"/>
    <col min="12557" max="12557" width="16.28515625" style="4" bestFit="1" customWidth="1"/>
    <col min="12558" max="12558" width="21.7109375" style="4" bestFit="1" customWidth="1"/>
    <col min="12559" max="12803" width="11.42578125" style="4"/>
    <col min="12804" max="12805" width="4.28515625" style="4" customWidth="1"/>
    <col min="12806" max="12806" width="5.5703125" style="4" customWidth="1"/>
    <col min="12807" max="12807" width="5.28515625" style="4" customWidth="1"/>
    <col min="12808" max="12808" width="44.7109375" style="4" customWidth="1"/>
    <col min="12809" max="12809" width="15.85546875" style="4" bestFit="1" customWidth="1"/>
    <col min="12810" max="12810" width="17.28515625" style="4" customWidth="1"/>
    <col min="12811" max="12811" width="16.7109375" style="4" customWidth="1"/>
    <col min="12812" max="12812" width="11.42578125" style="4"/>
    <col min="12813" max="12813" width="16.28515625" style="4" bestFit="1" customWidth="1"/>
    <col min="12814" max="12814" width="21.7109375" style="4" bestFit="1" customWidth="1"/>
    <col min="12815" max="13059" width="11.42578125" style="4"/>
    <col min="13060" max="13061" width="4.28515625" style="4" customWidth="1"/>
    <col min="13062" max="13062" width="5.5703125" style="4" customWidth="1"/>
    <col min="13063" max="13063" width="5.28515625" style="4" customWidth="1"/>
    <col min="13064" max="13064" width="44.7109375" style="4" customWidth="1"/>
    <col min="13065" max="13065" width="15.85546875" style="4" bestFit="1" customWidth="1"/>
    <col min="13066" max="13066" width="17.28515625" style="4" customWidth="1"/>
    <col min="13067" max="13067" width="16.7109375" style="4" customWidth="1"/>
    <col min="13068" max="13068" width="11.42578125" style="4"/>
    <col min="13069" max="13069" width="16.28515625" style="4" bestFit="1" customWidth="1"/>
    <col min="13070" max="13070" width="21.7109375" style="4" bestFit="1" customWidth="1"/>
    <col min="13071" max="13315" width="11.42578125" style="4"/>
    <col min="13316" max="13317" width="4.28515625" style="4" customWidth="1"/>
    <col min="13318" max="13318" width="5.5703125" style="4" customWidth="1"/>
    <col min="13319" max="13319" width="5.28515625" style="4" customWidth="1"/>
    <col min="13320" max="13320" width="44.7109375" style="4" customWidth="1"/>
    <col min="13321" max="13321" width="15.85546875" style="4" bestFit="1" customWidth="1"/>
    <col min="13322" max="13322" width="17.28515625" style="4" customWidth="1"/>
    <col min="13323" max="13323" width="16.7109375" style="4" customWidth="1"/>
    <col min="13324" max="13324" width="11.42578125" style="4"/>
    <col min="13325" max="13325" width="16.28515625" style="4" bestFit="1" customWidth="1"/>
    <col min="13326" max="13326" width="21.7109375" style="4" bestFit="1" customWidth="1"/>
    <col min="13327" max="13571" width="11.42578125" style="4"/>
    <col min="13572" max="13573" width="4.28515625" style="4" customWidth="1"/>
    <col min="13574" max="13574" width="5.5703125" style="4" customWidth="1"/>
    <col min="13575" max="13575" width="5.28515625" style="4" customWidth="1"/>
    <col min="13576" max="13576" width="44.7109375" style="4" customWidth="1"/>
    <col min="13577" max="13577" width="15.85546875" style="4" bestFit="1" customWidth="1"/>
    <col min="13578" max="13578" width="17.28515625" style="4" customWidth="1"/>
    <col min="13579" max="13579" width="16.7109375" style="4" customWidth="1"/>
    <col min="13580" max="13580" width="11.42578125" style="4"/>
    <col min="13581" max="13581" width="16.28515625" style="4" bestFit="1" customWidth="1"/>
    <col min="13582" max="13582" width="21.7109375" style="4" bestFit="1" customWidth="1"/>
    <col min="13583" max="13827" width="11.42578125" style="4"/>
    <col min="13828" max="13829" width="4.28515625" style="4" customWidth="1"/>
    <col min="13830" max="13830" width="5.5703125" style="4" customWidth="1"/>
    <col min="13831" max="13831" width="5.28515625" style="4" customWidth="1"/>
    <col min="13832" max="13832" width="44.7109375" style="4" customWidth="1"/>
    <col min="13833" max="13833" width="15.85546875" style="4" bestFit="1" customWidth="1"/>
    <col min="13834" max="13834" width="17.28515625" style="4" customWidth="1"/>
    <col min="13835" max="13835" width="16.7109375" style="4" customWidth="1"/>
    <col min="13836" max="13836" width="11.42578125" style="4"/>
    <col min="13837" max="13837" width="16.28515625" style="4" bestFit="1" customWidth="1"/>
    <col min="13838" max="13838" width="21.7109375" style="4" bestFit="1" customWidth="1"/>
    <col min="13839" max="14083" width="11.42578125" style="4"/>
    <col min="14084" max="14085" width="4.28515625" style="4" customWidth="1"/>
    <col min="14086" max="14086" width="5.5703125" style="4" customWidth="1"/>
    <col min="14087" max="14087" width="5.28515625" style="4" customWidth="1"/>
    <col min="14088" max="14088" width="44.7109375" style="4" customWidth="1"/>
    <col min="14089" max="14089" width="15.85546875" style="4" bestFit="1" customWidth="1"/>
    <col min="14090" max="14090" width="17.28515625" style="4" customWidth="1"/>
    <col min="14091" max="14091" width="16.7109375" style="4" customWidth="1"/>
    <col min="14092" max="14092" width="11.42578125" style="4"/>
    <col min="14093" max="14093" width="16.28515625" style="4" bestFit="1" customWidth="1"/>
    <col min="14094" max="14094" width="21.7109375" style="4" bestFit="1" customWidth="1"/>
    <col min="14095" max="14339" width="11.42578125" style="4"/>
    <col min="14340" max="14341" width="4.28515625" style="4" customWidth="1"/>
    <col min="14342" max="14342" width="5.5703125" style="4" customWidth="1"/>
    <col min="14343" max="14343" width="5.28515625" style="4" customWidth="1"/>
    <col min="14344" max="14344" width="44.7109375" style="4" customWidth="1"/>
    <col min="14345" max="14345" width="15.85546875" style="4" bestFit="1" customWidth="1"/>
    <col min="14346" max="14346" width="17.28515625" style="4" customWidth="1"/>
    <col min="14347" max="14347" width="16.7109375" style="4" customWidth="1"/>
    <col min="14348" max="14348" width="11.42578125" style="4"/>
    <col min="14349" max="14349" width="16.28515625" style="4" bestFit="1" customWidth="1"/>
    <col min="14350" max="14350" width="21.7109375" style="4" bestFit="1" customWidth="1"/>
    <col min="14351" max="14595" width="11.42578125" style="4"/>
    <col min="14596" max="14597" width="4.28515625" style="4" customWidth="1"/>
    <col min="14598" max="14598" width="5.5703125" style="4" customWidth="1"/>
    <col min="14599" max="14599" width="5.28515625" style="4" customWidth="1"/>
    <col min="14600" max="14600" width="44.7109375" style="4" customWidth="1"/>
    <col min="14601" max="14601" width="15.85546875" style="4" bestFit="1" customWidth="1"/>
    <col min="14602" max="14602" width="17.28515625" style="4" customWidth="1"/>
    <col min="14603" max="14603" width="16.7109375" style="4" customWidth="1"/>
    <col min="14604" max="14604" width="11.42578125" style="4"/>
    <col min="14605" max="14605" width="16.28515625" style="4" bestFit="1" customWidth="1"/>
    <col min="14606" max="14606" width="21.7109375" style="4" bestFit="1" customWidth="1"/>
    <col min="14607" max="14851" width="11.42578125" style="4"/>
    <col min="14852" max="14853" width="4.28515625" style="4" customWidth="1"/>
    <col min="14854" max="14854" width="5.5703125" style="4" customWidth="1"/>
    <col min="14855" max="14855" width="5.28515625" style="4" customWidth="1"/>
    <col min="14856" max="14856" width="44.7109375" style="4" customWidth="1"/>
    <col min="14857" max="14857" width="15.85546875" style="4" bestFit="1" customWidth="1"/>
    <col min="14858" max="14858" width="17.28515625" style="4" customWidth="1"/>
    <col min="14859" max="14859" width="16.7109375" style="4" customWidth="1"/>
    <col min="14860" max="14860" width="11.42578125" style="4"/>
    <col min="14861" max="14861" width="16.28515625" style="4" bestFit="1" customWidth="1"/>
    <col min="14862" max="14862" width="21.7109375" style="4" bestFit="1" customWidth="1"/>
    <col min="14863" max="15107" width="11.42578125" style="4"/>
    <col min="15108" max="15109" width="4.28515625" style="4" customWidth="1"/>
    <col min="15110" max="15110" width="5.5703125" style="4" customWidth="1"/>
    <col min="15111" max="15111" width="5.28515625" style="4" customWidth="1"/>
    <col min="15112" max="15112" width="44.7109375" style="4" customWidth="1"/>
    <col min="15113" max="15113" width="15.85546875" style="4" bestFit="1" customWidth="1"/>
    <col min="15114" max="15114" width="17.28515625" style="4" customWidth="1"/>
    <col min="15115" max="15115" width="16.7109375" style="4" customWidth="1"/>
    <col min="15116" max="15116" width="11.42578125" style="4"/>
    <col min="15117" max="15117" width="16.28515625" style="4" bestFit="1" customWidth="1"/>
    <col min="15118" max="15118" width="21.7109375" style="4" bestFit="1" customWidth="1"/>
    <col min="15119" max="15363" width="11.42578125" style="4"/>
    <col min="15364" max="15365" width="4.28515625" style="4" customWidth="1"/>
    <col min="15366" max="15366" width="5.5703125" style="4" customWidth="1"/>
    <col min="15367" max="15367" width="5.28515625" style="4" customWidth="1"/>
    <col min="15368" max="15368" width="44.7109375" style="4" customWidth="1"/>
    <col min="15369" max="15369" width="15.85546875" style="4" bestFit="1" customWidth="1"/>
    <col min="15370" max="15370" width="17.28515625" style="4" customWidth="1"/>
    <col min="15371" max="15371" width="16.7109375" style="4" customWidth="1"/>
    <col min="15372" max="15372" width="11.42578125" style="4"/>
    <col min="15373" max="15373" width="16.28515625" style="4" bestFit="1" customWidth="1"/>
    <col min="15374" max="15374" width="21.7109375" style="4" bestFit="1" customWidth="1"/>
    <col min="15375" max="15619" width="11.42578125" style="4"/>
    <col min="15620" max="15621" width="4.28515625" style="4" customWidth="1"/>
    <col min="15622" max="15622" width="5.5703125" style="4" customWidth="1"/>
    <col min="15623" max="15623" width="5.28515625" style="4" customWidth="1"/>
    <col min="15624" max="15624" width="44.7109375" style="4" customWidth="1"/>
    <col min="15625" max="15625" width="15.85546875" style="4" bestFit="1" customWidth="1"/>
    <col min="15626" max="15626" width="17.28515625" style="4" customWidth="1"/>
    <col min="15627" max="15627" width="16.7109375" style="4" customWidth="1"/>
    <col min="15628" max="15628" width="11.42578125" style="4"/>
    <col min="15629" max="15629" width="16.28515625" style="4" bestFit="1" customWidth="1"/>
    <col min="15630" max="15630" width="21.7109375" style="4" bestFit="1" customWidth="1"/>
    <col min="15631" max="15875" width="11.42578125" style="4"/>
    <col min="15876" max="15877" width="4.28515625" style="4" customWidth="1"/>
    <col min="15878" max="15878" width="5.5703125" style="4" customWidth="1"/>
    <col min="15879" max="15879" width="5.28515625" style="4" customWidth="1"/>
    <col min="15880" max="15880" width="44.7109375" style="4" customWidth="1"/>
    <col min="15881" max="15881" width="15.85546875" style="4" bestFit="1" customWidth="1"/>
    <col min="15882" max="15882" width="17.28515625" style="4" customWidth="1"/>
    <col min="15883" max="15883" width="16.7109375" style="4" customWidth="1"/>
    <col min="15884" max="15884" width="11.42578125" style="4"/>
    <col min="15885" max="15885" width="16.28515625" style="4" bestFit="1" customWidth="1"/>
    <col min="15886" max="15886" width="21.7109375" style="4" bestFit="1" customWidth="1"/>
    <col min="15887" max="16131" width="11.42578125" style="4"/>
    <col min="16132" max="16133" width="4.28515625" style="4" customWidth="1"/>
    <col min="16134" max="16134" width="5.5703125" style="4" customWidth="1"/>
    <col min="16135" max="16135" width="5.28515625" style="4" customWidth="1"/>
    <col min="16136" max="16136" width="44.7109375" style="4" customWidth="1"/>
    <col min="16137" max="16137" width="15.85546875" style="4" bestFit="1" customWidth="1"/>
    <col min="16138" max="16138" width="17.28515625" style="4" customWidth="1"/>
    <col min="16139" max="16139" width="16.7109375" style="4" customWidth="1"/>
    <col min="16140" max="16140" width="11.42578125" style="4"/>
    <col min="16141" max="16141" width="16.28515625" style="4" bestFit="1" customWidth="1"/>
    <col min="16142" max="16142" width="21.7109375" style="4" bestFit="1" customWidth="1"/>
    <col min="16143" max="16384" width="11.42578125" style="4"/>
  </cols>
  <sheetData>
    <row r="1" spans="1:14" ht="41.25" customHeight="1" x14ac:dyDescent="0.2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s="5" customFormat="1" ht="21.75" customHeight="1" x14ac:dyDescent="0.2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4" ht="53.25" customHeight="1" x14ac:dyDescent="0.25">
      <c r="A3" s="139" t="s">
        <v>15</v>
      </c>
      <c r="B3" s="140"/>
      <c r="C3" s="140"/>
      <c r="D3" s="117"/>
      <c r="E3" s="141"/>
      <c r="F3" s="25" t="s">
        <v>17</v>
      </c>
      <c r="G3" s="25" t="s">
        <v>18</v>
      </c>
      <c r="H3" s="25" t="s">
        <v>19</v>
      </c>
      <c r="I3" s="25" t="s">
        <v>20</v>
      </c>
      <c r="J3" s="25" t="s">
        <v>21</v>
      </c>
      <c r="K3" s="25" t="s">
        <v>22</v>
      </c>
      <c r="L3" s="7"/>
    </row>
    <row r="4" spans="1:14" ht="22.5" customHeight="1" x14ac:dyDescent="0.25">
      <c r="A4" s="129" t="s">
        <v>5</v>
      </c>
      <c r="B4" s="121"/>
      <c r="C4" s="121"/>
      <c r="D4" s="121"/>
      <c r="E4" s="130"/>
      <c r="F4" s="29">
        <v>1447634.74</v>
      </c>
      <c r="G4" s="29">
        <f>SUM(G5:G6)</f>
        <v>1764375.58</v>
      </c>
      <c r="H4" s="29">
        <f>SUM(H5:H6)</f>
        <v>1764375.58</v>
      </c>
      <c r="I4" s="17">
        <f>SUM(I5:I6)</f>
        <v>1642744.39</v>
      </c>
      <c r="J4" s="27">
        <f t="shared" ref="J4:J9" si="0">SUM(I4/F4*100)</f>
        <v>113.4778231420448</v>
      </c>
      <c r="K4" s="27">
        <f t="shared" ref="K4:K9" si="1">SUM(I4/H4*100)</f>
        <v>93.106275592410995</v>
      </c>
      <c r="L4" s="8"/>
    </row>
    <row r="5" spans="1:14" ht="22.5" customHeight="1" x14ac:dyDescent="0.25">
      <c r="A5" s="118" t="s">
        <v>7</v>
      </c>
      <c r="B5" s="119"/>
      <c r="C5" s="119"/>
      <c r="D5" s="119"/>
      <c r="E5" s="131"/>
      <c r="F5" s="37">
        <v>1447494.03</v>
      </c>
      <c r="G5" s="30">
        <v>1762375.58</v>
      </c>
      <c r="H5" s="30">
        <v>1762375.58</v>
      </c>
      <c r="I5" s="18">
        <v>1642603.69</v>
      </c>
      <c r="J5" s="27">
        <f>SUM(I5/F5*100)</f>
        <v>113.4791340037513</v>
      </c>
      <c r="K5" s="27">
        <f t="shared" si="1"/>
        <v>93.203952020261198</v>
      </c>
    </row>
    <row r="6" spans="1:14" ht="22.5" customHeight="1" x14ac:dyDescent="0.25">
      <c r="A6" s="132" t="s">
        <v>8</v>
      </c>
      <c r="B6" s="131"/>
      <c r="C6" s="131"/>
      <c r="D6" s="131"/>
      <c r="E6" s="131"/>
      <c r="F6" s="18">
        <v>140.71</v>
      </c>
      <c r="G6" s="30">
        <v>2000</v>
      </c>
      <c r="H6" s="30">
        <v>2000</v>
      </c>
      <c r="I6" s="18">
        <v>140.69999999999999</v>
      </c>
      <c r="J6" s="27">
        <v>0</v>
      </c>
      <c r="K6" s="27">
        <f t="shared" si="1"/>
        <v>7.0349999999999993</v>
      </c>
    </row>
    <row r="7" spans="1:14" ht="22.5" customHeight="1" x14ac:dyDescent="0.25">
      <c r="A7" s="9" t="s">
        <v>6</v>
      </c>
      <c r="B7" s="10"/>
      <c r="C7" s="10"/>
      <c r="D7" s="10"/>
      <c r="E7" s="10"/>
      <c r="F7" s="29">
        <f>SUM(F8:F9)</f>
        <v>1484473.98</v>
      </c>
      <c r="G7" s="29">
        <f>SUM(G8:G9)</f>
        <v>1851908.81</v>
      </c>
      <c r="H7" s="29">
        <f>SUM(H8:H9)</f>
        <v>1851908.81</v>
      </c>
      <c r="I7" s="17">
        <f>SUM(I8:I9)</f>
        <v>1626179.72</v>
      </c>
      <c r="J7" s="27">
        <f t="shared" si="0"/>
        <v>109.54585542819686</v>
      </c>
      <c r="K7" s="27">
        <f t="shared" si="1"/>
        <v>87.811004041824276</v>
      </c>
    </row>
    <row r="8" spans="1:14" ht="22.5" customHeight="1" x14ac:dyDescent="0.25">
      <c r="A8" s="133" t="s">
        <v>9</v>
      </c>
      <c r="B8" s="119"/>
      <c r="C8" s="119"/>
      <c r="D8" s="119"/>
      <c r="E8" s="134"/>
      <c r="F8" s="18">
        <v>1483634.31</v>
      </c>
      <c r="G8" s="31">
        <v>1849768.1</v>
      </c>
      <c r="H8" s="31">
        <v>1849768.1</v>
      </c>
      <c r="I8" s="18">
        <v>1624739.01</v>
      </c>
      <c r="J8" s="27">
        <f t="shared" si="0"/>
        <v>109.5107466205739</v>
      </c>
      <c r="K8" s="27">
        <f t="shared" si="1"/>
        <v>87.834740473684235</v>
      </c>
      <c r="L8" s="1"/>
      <c r="M8" s="1"/>
    </row>
    <row r="9" spans="1:14" ht="22.5" customHeight="1" x14ac:dyDescent="0.25">
      <c r="A9" s="135" t="s">
        <v>10</v>
      </c>
      <c r="B9" s="131"/>
      <c r="C9" s="131"/>
      <c r="D9" s="131"/>
      <c r="E9" s="131"/>
      <c r="F9" s="19">
        <v>839.67</v>
      </c>
      <c r="G9" s="30">
        <v>2140.71</v>
      </c>
      <c r="H9" s="30">
        <v>2140.71</v>
      </c>
      <c r="I9" s="19">
        <v>1440.71</v>
      </c>
      <c r="J9" s="27">
        <f t="shared" si="0"/>
        <v>171.58050186382746</v>
      </c>
      <c r="K9" s="27">
        <f t="shared" si="1"/>
        <v>67.300568502973306</v>
      </c>
      <c r="L9" s="1"/>
      <c r="M9" s="1"/>
    </row>
    <row r="10" spans="1:14" ht="22.5" customHeight="1" x14ac:dyDescent="0.25">
      <c r="A10" s="120" t="s">
        <v>0</v>
      </c>
      <c r="B10" s="121"/>
      <c r="C10" s="121"/>
      <c r="D10" s="121"/>
      <c r="E10" s="121"/>
      <c r="F10" s="32">
        <f>SUM(F4-F7)</f>
        <v>-36839.239999999991</v>
      </c>
      <c r="G10" s="32">
        <f>SUM(G4-G7)</f>
        <v>-87533.229999999981</v>
      </c>
      <c r="H10" s="32">
        <f>SUM(H4-H7)</f>
        <v>-87533.229999999981</v>
      </c>
      <c r="I10" s="32">
        <f>SUM(I4-I7)</f>
        <v>16564.669999999925</v>
      </c>
      <c r="J10" s="27"/>
      <c r="K10" s="27"/>
      <c r="M10" s="1"/>
    </row>
    <row r="11" spans="1:14" ht="13.5" customHeight="1" x14ac:dyDescent="0.2">
      <c r="A11" s="127"/>
      <c r="B11" s="123"/>
      <c r="C11" s="123"/>
      <c r="D11" s="123"/>
      <c r="E11" s="123"/>
      <c r="F11" s="123"/>
      <c r="G11" s="123"/>
      <c r="H11" s="123"/>
      <c r="I11" s="114"/>
      <c r="J11" s="114"/>
      <c r="K11" s="114"/>
    </row>
    <row r="12" spans="1:14" ht="47.25" customHeight="1" x14ac:dyDescent="0.25">
      <c r="A12" s="116" t="s">
        <v>11</v>
      </c>
      <c r="B12" s="117"/>
      <c r="C12" s="117"/>
      <c r="D12" s="117"/>
      <c r="E12" s="141"/>
      <c r="F12" s="25" t="s">
        <v>17</v>
      </c>
      <c r="G12" s="25" t="s">
        <v>18</v>
      </c>
      <c r="H12" s="25" t="s">
        <v>19</v>
      </c>
      <c r="I12" s="25" t="s">
        <v>20</v>
      </c>
      <c r="J12" s="25" t="s">
        <v>21</v>
      </c>
      <c r="K12" s="25" t="s">
        <v>22</v>
      </c>
      <c r="M12" s="1"/>
    </row>
    <row r="13" spans="1:14" ht="30.75" customHeight="1" x14ac:dyDescent="0.25">
      <c r="A13" s="136" t="s">
        <v>12</v>
      </c>
      <c r="B13" s="137"/>
      <c r="C13" s="137"/>
      <c r="D13" s="137"/>
      <c r="E13" s="138"/>
      <c r="F13" s="36"/>
      <c r="G13" s="26"/>
      <c r="H13" s="24"/>
      <c r="I13" s="22"/>
      <c r="J13" s="22"/>
      <c r="K13" s="22"/>
      <c r="M13" s="1"/>
    </row>
    <row r="14" spans="1:14" ht="34.5" customHeight="1" x14ac:dyDescent="0.25">
      <c r="A14" s="124" t="s">
        <v>13</v>
      </c>
      <c r="B14" s="125"/>
      <c r="C14" s="125"/>
      <c r="D14" s="125"/>
      <c r="E14" s="126"/>
      <c r="F14" s="21">
        <v>118372.46</v>
      </c>
      <c r="G14" s="20">
        <v>87533.23</v>
      </c>
      <c r="H14" s="34">
        <v>87533.23</v>
      </c>
      <c r="I14" s="21">
        <v>81533.22</v>
      </c>
      <c r="J14" s="33">
        <f t="shared" ref="J14" si="2">SUM(I14/F14*100)</f>
        <v>68.878538132940719</v>
      </c>
      <c r="K14" s="33">
        <f t="shared" ref="K14" si="3">SUM(I14/H14*100)</f>
        <v>93.145448876957943</v>
      </c>
      <c r="M14" s="1"/>
    </row>
    <row r="15" spans="1:14" s="12" customFormat="1" ht="15" customHeight="1" x14ac:dyDescent="0.25">
      <c r="A15" s="122"/>
      <c r="B15" s="123"/>
      <c r="C15" s="123"/>
      <c r="D15" s="123"/>
      <c r="E15" s="123"/>
      <c r="F15" s="123"/>
      <c r="G15" s="123"/>
      <c r="H15" s="123"/>
      <c r="I15" s="114"/>
      <c r="J15" s="114"/>
      <c r="K15" s="114"/>
      <c r="M15" s="13"/>
    </row>
    <row r="16" spans="1:14" s="12" customFormat="1" ht="44.25" customHeight="1" x14ac:dyDescent="0.25">
      <c r="A16" s="116" t="s">
        <v>14</v>
      </c>
      <c r="B16" s="117"/>
      <c r="C16" s="117"/>
      <c r="D16" s="117"/>
      <c r="E16" s="117"/>
      <c r="F16" s="25" t="s">
        <v>17</v>
      </c>
      <c r="G16" s="25" t="s">
        <v>18</v>
      </c>
      <c r="H16" s="25" t="s">
        <v>19</v>
      </c>
      <c r="I16" s="25" t="s">
        <v>20</v>
      </c>
      <c r="J16" s="25" t="s">
        <v>21</v>
      </c>
      <c r="K16" s="25" t="s">
        <v>22</v>
      </c>
      <c r="M16" s="13"/>
      <c r="N16" s="13"/>
    </row>
    <row r="17" spans="1:14" s="12" customFormat="1" ht="22.5" customHeight="1" x14ac:dyDescent="0.25">
      <c r="A17" s="118" t="s">
        <v>1</v>
      </c>
      <c r="B17" s="119"/>
      <c r="C17" s="119"/>
      <c r="D17" s="119"/>
      <c r="E17" s="119"/>
      <c r="F17" s="28"/>
      <c r="G17" s="28"/>
      <c r="H17" s="28"/>
      <c r="I17" s="11"/>
      <c r="J17" s="11"/>
      <c r="K17" s="11"/>
      <c r="M17" s="13"/>
    </row>
    <row r="18" spans="1:14" s="12" customFormat="1" ht="23.25" customHeight="1" x14ac:dyDescent="0.25">
      <c r="A18" s="118" t="s">
        <v>2</v>
      </c>
      <c r="B18" s="119"/>
      <c r="C18" s="119"/>
      <c r="D18" s="119"/>
      <c r="E18" s="119"/>
      <c r="F18" s="28"/>
      <c r="G18" s="28"/>
      <c r="H18" s="28"/>
      <c r="I18" s="11"/>
      <c r="J18" s="11"/>
      <c r="K18" s="11"/>
    </row>
    <row r="19" spans="1:14" s="12" customFormat="1" ht="22.5" customHeight="1" x14ac:dyDescent="0.25">
      <c r="A19" s="120" t="s">
        <v>3</v>
      </c>
      <c r="B19" s="121"/>
      <c r="C19" s="121"/>
      <c r="D19" s="121"/>
      <c r="E19" s="121"/>
      <c r="F19" s="32">
        <v>0</v>
      </c>
      <c r="G19" s="32">
        <v>0</v>
      </c>
      <c r="H19" s="32">
        <v>0</v>
      </c>
      <c r="I19" s="17">
        <f>I17-I18</f>
        <v>0</v>
      </c>
      <c r="J19" s="35">
        <v>0</v>
      </c>
      <c r="K19" s="35">
        <f>K17-K18</f>
        <v>0</v>
      </c>
      <c r="M19" s="14"/>
      <c r="N19" s="13"/>
    </row>
    <row r="20" spans="1:14" s="12" customFormat="1" ht="25.5" customHeight="1" x14ac:dyDescent="0.25">
      <c r="A20" s="122"/>
      <c r="B20" s="123"/>
      <c r="C20" s="123"/>
      <c r="D20" s="123"/>
      <c r="E20" s="123"/>
      <c r="F20" s="123"/>
      <c r="G20" s="123"/>
      <c r="H20" s="123"/>
      <c r="I20" s="114"/>
      <c r="J20" s="114"/>
      <c r="K20" s="114"/>
    </row>
    <row r="21" spans="1:14" s="12" customFormat="1" ht="22.5" customHeight="1" x14ac:dyDescent="0.25">
      <c r="A21" s="120" t="s">
        <v>4</v>
      </c>
      <c r="B21" s="121"/>
      <c r="C21" s="121"/>
      <c r="D21" s="121"/>
      <c r="E21" s="121"/>
      <c r="F21" s="32">
        <f>SUM(F10+F14)</f>
        <v>81533.220000000016</v>
      </c>
      <c r="G21" s="17">
        <v>87533.23</v>
      </c>
      <c r="H21" s="17">
        <v>87533.23</v>
      </c>
      <c r="I21" s="32">
        <f>SUM(I10+I14)</f>
        <v>98097.889999999927</v>
      </c>
      <c r="J21" s="33">
        <v>0</v>
      </c>
      <c r="K21" s="33">
        <v>0</v>
      </c>
    </row>
    <row r="22" spans="1:14" s="12" customFormat="1" ht="10.5" customHeight="1" x14ac:dyDescent="0.25">
      <c r="A22" s="15"/>
      <c r="B22" s="6"/>
      <c r="C22" s="6"/>
      <c r="D22" s="6"/>
      <c r="E22" s="6"/>
      <c r="F22" s="6"/>
      <c r="G22" s="6"/>
      <c r="H22" s="6"/>
    </row>
    <row r="23" spans="1:14" ht="42" customHeight="1" x14ac:dyDescent="0.2">
      <c r="A23" s="114" t="s">
        <v>24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4" x14ac:dyDescent="0.2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7" spans="1:14" x14ac:dyDescent="0.2">
      <c r="I27" s="1"/>
      <c r="J27" s="1"/>
      <c r="K27" s="1"/>
    </row>
    <row r="28" spans="1:14" x14ac:dyDescent="0.2">
      <c r="I28" s="1"/>
      <c r="J28" s="1"/>
      <c r="K28" s="1"/>
    </row>
    <row r="29" spans="1:14" x14ac:dyDescent="0.2">
      <c r="E29" s="16"/>
      <c r="F29" s="16"/>
      <c r="G29" s="16"/>
      <c r="H29" s="16"/>
      <c r="I29" s="2"/>
      <c r="J29" s="2"/>
      <c r="K29" s="2"/>
    </row>
    <row r="30" spans="1:14" x14ac:dyDescent="0.2">
      <c r="E30" s="16"/>
      <c r="F30" s="16"/>
      <c r="G30" s="16"/>
      <c r="H30" s="16"/>
      <c r="I30" s="1"/>
      <c r="J30" s="1"/>
      <c r="K30" s="1"/>
    </row>
    <row r="31" spans="1:14" x14ac:dyDescent="0.2">
      <c r="E31" s="16"/>
      <c r="F31" s="16"/>
      <c r="G31" s="16"/>
      <c r="H31" s="16"/>
      <c r="I31" s="1"/>
      <c r="J31" s="1"/>
      <c r="K31" s="1"/>
    </row>
    <row r="32" spans="1:14" x14ac:dyDescent="0.2">
      <c r="E32" s="16"/>
      <c r="F32" s="16"/>
      <c r="G32" s="16"/>
      <c r="H32" s="16"/>
      <c r="I32" s="1"/>
      <c r="J32" s="1"/>
      <c r="K32" s="1"/>
    </row>
    <row r="33" spans="5:11" x14ac:dyDescent="0.2">
      <c r="E33" s="16"/>
      <c r="F33" s="16"/>
      <c r="G33" s="16"/>
      <c r="H33" s="16"/>
      <c r="I33" s="1"/>
      <c r="J33" s="1"/>
      <c r="K33" s="1"/>
    </row>
    <row r="34" spans="5:11" x14ac:dyDescent="0.2">
      <c r="E34" s="16"/>
      <c r="F34" s="16"/>
      <c r="G34" s="16"/>
      <c r="H34" s="16"/>
    </row>
    <row r="39" spans="5:11" x14ac:dyDescent="0.2">
      <c r="I39" s="1"/>
      <c r="J39" s="1"/>
    </row>
    <row r="40" spans="5:11" x14ac:dyDescent="0.2">
      <c r="I40" s="1"/>
      <c r="J40" s="1"/>
    </row>
    <row r="41" spans="5:11" x14ac:dyDescent="0.2">
      <c r="I41" s="1"/>
      <c r="J41" s="1"/>
    </row>
  </sheetData>
  <mergeCells count="22">
    <mergeCell ref="A15:K15"/>
    <mergeCell ref="A21:E21"/>
    <mergeCell ref="A24:K24"/>
    <mergeCell ref="A14:E14"/>
    <mergeCell ref="A1:K1"/>
    <mergeCell ref="A2:K2"/>
    <mergeCell ref="A4:E4"/>
    <mergeCell ref="A5:E5"/>
    <mergeCell ref="A6:E6"/>
    <mergeCell ref="A8:E8"/>
    <mergeCell ref="A9:E9"/>
    <mergeCell ref="A10:E10"/>
    <mergeCell ref="A11:K11"/>
    <mergeCell ref="A13:E13"/>
    <mergeCell ref="A3:E3"/>
    <mergeCell ref="A12:E12"/>
    <mergeCell ref="A23:K23"/>
    <mergeCell ref="A16:E16"/>
    <mergeCell ref="A17:E17"/>
    <mergeCell ref="A18:E18"/>
    <mergeCell ref="A19:E19"/>
    <mergeCell ref="A20:K20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9"/>
  <sheetViews>
    <sheetView showGridLines="0" workbookViewId="0">
      <selection activeCell="M16" sqref="M16"/>
    </sheetView>
  </sheetViews>
  <sheetFormatPr defaultRowHeight="11.25" x14ac:dyDescent="0.15"/>
  <cols>
    <col min="1" max="1" width="47.85546875" style="46" customWidth="1"/>
    <col min="2" max="2" width="15.85546875" style="46" customWidth="1"/>
    <col min="3" max="3" width="15" style="46" customWidth="1"/>
    <col min="4" max="4" width="14.85546875" style="46" customWidth="1"/>
    <col min="5" max="5" width="16.28515625" style="46" customWidth="1"/>
    <col min="6" max="6" width="10" style="46" customWidth="1"/>
    <col min="7" max="7" width="10.85546875" style="46" customWidth="1"/>
    <col min="8" max="16384" width="9.140625" style="46"/>
  </cols>
  <sheetData>
    <row r="1" spans="1:7" s="40" customFormat="1" ht="33" customHeight="1" x14ac:dyDescent="0.2">
      <c r="A1" s="38" t="s">
        <v>25</v>
      </c>
      <c r="B1" s="39"/>
      <c r="C1" s="39"/>
      <c r="D1" s="39"/>
      <c r="E1" s="39"/>
      <c r="F1" s="39"/>
      <c r="G1" s="39"/>
    </row>
    <row r="2" spans="1:7" s="43" customFormat="1" ht="12.75" x14ac:dyDescent="0.2">
      <c r="A2" s="41" t="s">
        <v>26</v>
      </c>
      <c r="B2" s="42"/>
      <c r="C2" s="42"/>
      <c r="D2" s="42"/>
      <c r="E2" s="42"/>
      <c r="F2" s="42"/>
      <c r="G2" s="42"/>
    </row>
    <row r="3" spans="1:7" s="43" customFormat="1" ht="21.75" customHeight="1" thickBot="1" x14ac:dyDescent="0.25">
      <c r="A3" s="44"/>
      <c r="B3" s="42"/>
      <c r="C3" s="42"/>
      <c r="D3" s="111" t="s">
        <v>27</v>
      </c>
      <c r="E3" s="111"/>
      <c r="F3" s="111"/>
      <c r="G3" s="111"/>
    </row>
    <row r="4" spans="1:7" ht="54" customHeight="1" thickBot="1" x14ac:dyDescent="0.2">
      <c r="A4" s="45" t="s">
        <v>28</v>
      </c>
      <c r="B4" s="45" t="s">
        <v>29</v>
      </c>
      <c r="C4" s="45" t="s">
        <v>30</v>
      </c>
      <c r="D4" s="45" t="s">
        <v>31</v>
      </c>
      <c r="E4" s="45" t="s">
        <v>32</v>
      </c>
      <c r="F4" s="45" t="s">
        <v>33</v>
      </c>
      <c r="G4" s="45" t="s">
        <v>34</v>
      </c>
    </row>
    <row r="5" spans="1:7" ht="12" x14ac:dyDescent="0.2">
      <c r="A5" s="47" t="s">
        <v>35</v>
      </c>
      <c r="B5" s="47"/>
      <c r="C5" s="47"/>
      <c r="D5" s="47"/>
      <c r="E5" s="47"/>
      <c r="F5" s="47"/>
      <c r="G5" s="48"/>
    </row>
    <row r="6" spans="1:7" ht="12" x14ac:dyDescent="0.2">
      <c r="A6" s="49" t="s">
        <v>36</v>
      </c>
      <c r="B6" s="50">
        <v>1447494.03</v>
      </c>
      <c r="C6" s="50">
        <v>1762375.58</v>
      </c>
      <c r="D6" s="50">
        <v>1762375.58</v>
      </c>
      <c r="E6" s="50">
        <v>1642603.69</v>
      </c>
      <c r="F6" s="51">
        <v>113.48</v>
      </c>
      <c r="G6" s="52">
        <v>93.2</v>
      </c>
    </row>
    <row r="7" spans="1:7" ht="24" x14ac:dyDescent="0.2">
      <c r="A7" s="53" t="s">
        <v>37</v>
      </c>
      <c r="B7" s="54">
        <v>1270847.92</v>
      </c>
      <c r="C7" s="54">
        <v>1509531.75</v>
      </c>
      <c r="D7" s="54">
        <v>1509531.75</v>
      </c>
      <c r="E7" s="54">
        <v>1415302.36</v>
      </c>
      <c r="F7" s="52">
        <v>111.37</v>
      </c>
      <c r="G7" s="52">
        <v>93.76</v>
      </c>
    </row>
    <row r="8" spans="1:7" ht="24" x14ac:dyDescent="0.2">
      <c r="A8" s="55" t="s">
        <v>38</v>
      </c>
      <c r="B8" s="54">
        <v>1110340.22</v>
      </c>
      <c r="C8" s="54">
        <v>1272285.68</v>
      </c>
      <c r="D8" s="54">
        <v>1272285.68</v>
      </c>
      <c r="E8" s="54">
        <v>1230704.3700000001</v>
      </c>
      <c r="F8" s="52">
        <v>110.84</v>
      </c>
      <c r="G8" s="52">
        <v>96.73</v>
      </c>
    </row>
    <row r="9" spans="1:7" ht="24" x14ac:dyDescent="0.2">
      <c r="A9" s="56" t="s">
        <v>39</v>
      </c>
      <c r="B9" s="54">
        <v>1088440.96</v>
      </c>
      <c r="C9" s="54">
        <v>1243385.68</v>
      </c>
      <c r="D9" s="54">
        <v>1243385.68</v>
      </c>
      <c r="E9" s="54">
        <v>1209049.3700000001</v>
      </c>
      <c r="F9" s="52">
        <v>111.08</v>
      </c>
      <c r="G9" s="52">
        <v>97.24</v>
      </c>
    </row>
    <row r="10" spans="1:7" ht="24" x14ac:dyDescent="0.2">
      <c r="A10" s="56" t="s">
        <v>40</v>
      </c>
      <c r="B10" s="54">
        <v>21899.26</v>
      </c>
      <c r="C10" s="54">
        <v>28900</v>
      </c>
      <c r="D10" s="54">
        <v>28900</v>
      </c>
      <c r="E10" s="54">
        <v>21655</v>
      </c>
      <c r="F10" s="52">
        <v>98.88</v>
      </c>
      <c r="G10" s="52">
        <v>74.930000000000007</v>
      </c>
    </row>
    <row r="11" spans="1:7" ht="12" x14ac:dyDescent="0.2">
      <c r="A11" s="55" t="s">
        <v>41</v>
      </c>
      <c r="B11" s="54">
        <v>106119.2</v>
      </c>
      <c r="C11" s="54">
        <v>94156.76</v>
      </c>
      <c r="D11" s="54">
        <v>94156.76</v>
      </c>
      <c r="E11" s="54">
        <v>93269.28</v>
      </c>
      <c r="F11" s="52">
        <v>87.89</v>
      </c>
      <c r="G11" s="52">
        <v>99.06</v>
      </c>
    </row>
    <row r="12" spans="1:7" ht="12" x14ac:dyDescent="0.2">
      <c r="A12" s="56" t="s">
        <v>42</v>
      </c>
      <c r="B12" s="54">
        <v>106119.2</v>
      </c>
      <c r="C12" s="54">
        <v>94156.76</v>
      </c>
      <c r="D12" s="54">
        <v>94156.76</v>
      </c>
      <c r="E12" s="54">
        <v>93269.28</v>
      </c>
      <c r="F12" s="52">
        <v>87.89</v>
      </c>
      <c r="G12" s="52">
        <v>99.06</v>
      </c>
    </row>
    <row r="13" spans="1:7" ht="24" x14ac:dyDescent="0.2">
      <c r="A13" s="55" t="s">
        <v>43</v>
      </c>
      <c r="B13" s="54">
        <v>54388.5</v>
      </c>
      <c r="C13" s="54">
        <v>143089.31</v>
      </c>
      <c r="D13" s="54">
        <v>143089.31</v>
      </c>
      <c r="E13" s="54">
        <v>91328.71</v>
      </c>
      <c r="F13" s="52">
        <v>167.92</v>
      </c>
      <c r="G13" s="52">
        <v>63.83</v>
      </c>
    </row>
    <row r="14" spans="1:7" ht="24" x14ac:dyDescent="0.2">
      <c r="A14" s="56" t="s">
        <v>44</v>
      </c>
      <c r="B14" s="54">
        <v>6052.29</v>
      </c>
      <c r="C14" s="54">
        <v>12174.9</v>
      </c>
      <c r="D14" s="54">
        <v>12174.9</v>
      </c>
      <c r="E14" s="54">
        <v>4576.75</v>
      </c>
      <c r="F14" s="52">
        <v>75.62</v>
      </c>
      <c r="G14" s="52">
        <v>37.590000000000003</v>
      </c>
    </row>
    <row r="15" spans="1:7" ht="24" x14ac:dyDescent="0.2">
      <c r="A15" s="56" t="s">
        <v>45</v>
      </c>
      <c r="B15" s="54">
        <v>1419.29</v>
      </c>
      <c r="C15" s="54">
        <v>6738.41</v>
      </c>
      <c r="D15" s="54">
        <v>6738.41</v>
      </c>
      <c r="E15" s="54">
        <v>6615.84</v>
      </c>
      <c r="F15" s="52">
        <v>466.14</v>
      </c>
      <c r="G15" s="52">
        <v>98.18</v>
      </c>
    </row>
    <row r="16" spans="1:7" ht="24" x14ac:dyDescent="0.2">
      <c r="A16" s="56" t="s">
        <v>46</v>
      </c>
      <c r="B16" s="54">
        <v>35526.76</v>
      </c>
      <c r="C16" s="54">
        <v>70098.41</v>
      </c>
      <c r="D16" s="54">
        <v>70098.41</v>
      </c>
      <c r="E16" s="54">
        <v>27042.22</v>
      </c>
      <c r="F16" s="52">
        <v>76.12</v>
      </c>
      <c r="G16" s="52">
        <v>38.58</v>
      </c>
    </row>
    <row r="17" spans="1:7" ht="24" x14ac:dyDescent="0.2">
      <c r="A17" s="56" t="s">
        <v>47</v>
      </c>
      <c r="B17" s="54">
        <v>11390.16</v>
      </c>
      <c r="C17" s="54">
        <v>54077.59</v>
      </c>
      <c r="D17" s="54">
        <v>54077.59</v>
      </c>
      <c r="E17" s="54">
        <v>53093.9</v>
      </c>
      <c r="F17" s="52">
        <v>466.14</v>
      </c>
      <c r="G17" s="52">
        <v>98.18</v>
      </c>
    </row>
    <row r="18" spans="1:7" ht="12" x14ac:dyDescent="0.2">
      <c r="A18" s="53" t="s">
        <v>48</v>
      </c>
      <c r="B18" s="52">
        <v>39.47</v>
      </c>
      <c r="C18" s="52">
        <v>80</v>
      </c>
      <c r="D18" s="52">
        <v>80</v>
      </c>
      <c r="E18" s="52">
        <v>46.85</v>
      </c>
      <c r="F18" s="52">
        <v>118.7</v>
      </c>
      <c r="G18" s="52">
        <v>58.56</v>
      </c>
    </row>
    <row r="19" spans="1:7" ht="12" x14ac:dyDescent="0.2">
      <c r="A19" s="55" t="s">
        <v>49</v>
      </c>
      <c r="B19" s="52">
        <v>39.47</v>
      </c>
      <c r="C19" s="52">
        <v>80</v>
      </c>
      <c r="D19" s="52">
        <v>80</v>
      </c>
      <c r="E19" s="52">
        <v>46.85</v>
      </c>
      <c r="F19" s="52">
        <v>118.7</v>
      </c>
      <c r="G19" s="52">
        <v>58.56</v>
      </c>
    </row>
    <row r="20" spans="1:7" ht="24" x14ac:dyDescent="0.2">
      <c r="A20" s="56" t="s">
        <v>50</v>
      </c>
      <c r="B20" s="52">
        <v>15.77</v>
      </c>
      <c r="C20" s="52">
        <v>50</v>
      </c>
      <c r="D20" s="52">
        <v>50</v>
      </c>
      <c r="E20" s="52">
        <v>12.56</v>
      </c>
      <c r="F20" s="52">
        <v>79.64</v>
      </c>
      <c r="G20" s="52">
        <v>25.12</v>
      </c>
    </row>
    <row r="21" spans="1:7" ht="24" x14ac:dyDescent="0.2">
      <c r="A21" s="56" t="s">
        <v>51</v>
      </c>
      <c r="B21" s="52">
        <v>23.7</v>
      </c>
      <c r="C21" s="52">
        <v>30</v>
      </c>
      <c r="D21" s="52">
        <v>30</v>
      </c>
      <c r="E21" s="52">
        <v>34.29</v>
      </c>
      <c r="F21" s="52">
        <v>144.68</v>
      </c>
      <c r="G21" s="52">
        <v>114.3</v>
      </c>
    </row>
    <row r="22" spans="1:7" ht="24" x14ac:dyDescent="0.2">
      <c r="A22" s="53" t="s">
        <v>52</v>
      </c>
      <c r="B22" s="54">
        <v>2220.87</v>
      </c>
      <c r="C22" s="54">
        <v>1300</v>
      </c>
      <c r="D22" s="54">
        <v>1300</v>
      </c>
      <c r="E22" s="54">
        <v>4285.1000000000004</v>
      </c>
      <c r="F22" s="52">
        <v>192.95</v>
      </c>
      <c r="G22" s="52">
        <v>329.62</v>
      </c>
    </row>
    <row r="23" spans="1:7" ht="12" x14ac:dyDescent="0.2">
      <c r="A23" s="55" t="s">
        <v>53</v>
      </c>
      <c r="B23" s="54">
        <v>2220.87</v>
      </c>
      <c r="C23" s="54">
        <v>1300</v>
      </c>
      <c r="D23" s="54">
        <v>1300</v>
      </c>
      <c r="E23" s="54">
        <v>4285.1000000000004</v>
      </c>
      <c r="F23" s="52">
        <v>192.95</v>
      </c>
      <c r="G23" s="52">
        <v>329.62</v>
      </c>
    </row>
    <row r="24" spans="1:7" ht="12" x14ac:dyDescent="0.2">
      <c r="A24" s="56" t="s">
        <v>54</v>
      </c>
      <c r="B24" s="54">
        <v>2220.87</v>
      </c>
      <c r="C24" s="54">
        <v>1300</v>
      </c>
      <c r="D24" s="54">
        <v>1300</v>
      </c>
      <c r="E24" s="54">
        <v>4285.1000000000004</v>
      </c>
      <c r="F24" s="52">
        <v>192.95</v>
      </c>
      <c r="G24" s="52">
        <v>329.62</v>
      </c>
    </row>
    <row r="25" spans="1:7" ht="36" x14ac:dyDescent="0.2">
      <c r="A25" s="53" t="s">
        <v>55</v>
      </c>
      <c r="B25" s="54">
        <v>17673.14</v>
      </c>
      <c r="C25" s="54">
        <v>44800</v>
      </c>
      <c r="D25" s="54">
        <v>44800</v>
      </c>
      <c r="E25" s="54">
        <v>41751.29</v>
      </c>
      <c r="F25" s="52">
        <v>236.24</v>
      </c>
      <c r="G25" s="52">
        <v>93.19</v>
      </c>
    </row>
    <row r="26" spans="1:7" ht="24" x14ac:dyDescent="0.2">
      <c r="A26" s="55" t="s">
        <v>56</v>
      </c>
      <c r="B26" s="54">
        <v>13601.87</v>
      </c>
      <c r="C26" s="54">
        <v>36000</v>
      </c>
      <c r="D26" s="54">
        <v>36000</v>
      </c>
      <c r="E26" s="54">
        <v>34780.480000000003</v>
      </c>
      <c r="F26" s="52">
        <v>255.7</v>
      </c>
      <c r="G26" s="52">
        <v>96.61</v>
      </c>
    </row>
    <row r="27" spans="1:7" ht="12" x14ac:dyDescent="0.2">
      <c r="A27" s="56" t="s">
        <v>57</v>
      </c>
      <c r="B27" s="54">
        <v>13601.87</v>
      </c>
      <c r="C27" s="54">
        <v>36000</v>
      </c>
      <c r="D27" s="54">
        <v>36000</v>
      </c>
      <c r="E27" s="54">
        <v>34780.480000000003</v>
      </c>
      <c r="F27" s="52">
        <v>255.7</v>
      </c>
      <c r="G27" s="52">
        <v>96.61</v>
      </c>
    </row>
    <row r="28" spans="1:7" ht="36" x14ac:dyDescent="0.2">
      <c r="A28" s="55" t="s">
        <v>58</v>
      </c>
      <c r="B28" s="54">
        <v>4071.27</v>
      </c>
      <c r="C28" s="54">
        <v>8800</v>
      </c>
      <c r="D28" s="54">
        <v>8800</v>
      </c>
      <c r="E28" s="54">
        <v>6970.81</v>
      </c>
      <c r="F28" s="52">
        <v>171.22</v>
      </c>
      <c r="G28" s="52">
        <v>79.209999999999994</v>
      </c>
    </row>
    <row r="29" spans="1:7" ht="12" x14ac:dyDescent="0.2">
      <c r="A29" s="56" t="s">
        <v>59</v>
      </c>
      <c r="B29" s="54">
        <v>4071.27</v>
      </c>
      <c r="C29" s="54">
        <v>8800</v>
      </c>
      <c r="D29" s="54">
        <v>8800</v>
      </c>
      <c r="E29" s="54">
        <v>6970.81</v>
      </c>
      <c r="F29" s="52">
        <v>171.22</v>
      </c>
      <c r="G29" s="52">
        <v>79.209999999999994</v>
      </c>
    </row>
    <row r="30" spans="1:7" ht="24" x14ac:dyDescent="0.2">
      <c r="A30" s="53" t="s">
        <v>60</v>
      </c>
      <c r="B30" s="54">
        <v>156712.63</v>
      </c>
      <c r="C30" s="54">
        <v>206663.83</v>
      </c>
      <c r="D30" s="54">
        <v>206663.83</v>
      </c>
      <c r="E30" s="54">
        <v>181218.09</v>
      </c>
      <c r="F30" s="52">
        <v>115.64</v>
      </c>
      <c r="G30" s="52">
        <v>87.69</v>
      </c>
    </row>
    <row r="31" spans="1:7" ht="24" x14ac:dyDescent="0.2">
      <c r="A31" s="55" t="s">
        <v>61</v>
      </c>
      <c r="B31" s="54">
        <v>156712.63</v>
      </c>
      <c r="C31" s="54">
        <v>206663.83</v>
      </c>
      <c r="D31" s="54">
        <v>206663.83</v>
      </c>
      <c r="E31" s="54">
        <v>181218.09</v>
      </c>
      <c r="F31" s="52">
        <v>115.64</v>
      </c>
      <c r="G31" s="52">
        <v>87.69</v>
      </c>
    </row>
    <row r="32" spans="1:7" ht="24" x14ac:dyDescent="0.2">
      <c r="A32" s="56" t="s">
        <v>62</v>
      </c>
      <c r="B32" s="54">
        <v>155783.57</v>
      </c>
      <c r="C32" s="54">
        <v>205478.86</v>
      </c>
      <c r="D32" s="54">
        <v>205478.86</v>
      </c>
      <c r="E32" s="54">
        <v>180033.13</v>
      </c>
      <c r="F32" s="52">
        <v>115.57</v>
      </c>
      <c r="G32" s="52">
        <v>87.62</v>
      </c>
    </row>
    <row r="33" spans="1:7" ht="24" x14ac:dyDescent="0.2">
      <c r="A33" s="56" t="s">
        <v>63</v>
      </c>
      <c r="B33" s="52">
        <v>929.06</v>
      </c>
      <c r="C33" s="54">
        <v>1184.97</v>
      </c>
      <c r="D33" s="54">
        <v>1184.97</v>
      </c>
      <c r="E33" s="54">
        <v>1184.96</v>
      </c>
      <c r="F33" s="52">
        <v>127.54</v>
      </c>
      <c r="G33" s="52">
        <v>100</v>
      </c>
    </row>
    <row r="34" spans="1:7" ht="12" x14ac:dyDescent="0.2">
      <c r="A34" s="49" t="s">
        <v>64</v>
      </c>
      <c r="B34" s="51">
        <v>140.71</v>
      </c>
      <c r="C34" s="50">
        <v>2000</v>
      </c>
      <c r="D34" s="50">
        <v>2000</v>
      </c>
      <c r="E34" s="51">
        <v>140.69999999999999</v>
      </c>
      <c r="F34" s="51">
        <v>99.99</v>
      </c>
      <c r="G34" s="52">
        <v>7.04</v>
      </c>
    </row>
    <row r="35" spans="1:7" ht="12" x14ac:dyDescent="0.2">
      <c r="A35" s="53" t="s">
        <v>65</v>
      </c>
      <c r="B35" s="52">
        <v>140.71</v>
      </c>
      <c r="C35" s="54">
        <v>2000</v>
      </c>
      <c r="D35" s="54">
        <v>2000</v>
      </c>
      <c r="E35" s="52">
        <v>140.69999999999999</v>
      </c>
      <c r="F35" s="52">
        <v>99.99</v>
      </c>
      <c r="G35" s="52">
        <v>7.04</v>
      </c>
    </row>
    <row r="36" spans="1:7" ht="12" x14ac:dyDescent="0.2">
      <c r="A36" s="55" t="s">
        <v>66</v>
      </c>
      <c r="B36" s="52">
        <v>140.71</v>
      </c>
      <c r="C36" s="54">
        <v>2000</v>
      </c>
      <c r="D36" s="54">
        <v>2000</v>
      </c>
      <c r="E36" s="52">
        <v>140.69999999999999</v>
      </c>
      <c r="F36" s="52">
        <v>99.99</v>
      </c>
      <c r="G36" s="52">
        <v>7.04</v>
      </c>
    </row>
    <row r="37" spans="1:7" ht="12" x14ac:dyDescent="0.2">
      <c r="A37" s="56" t="s">
        <v>67</v>
      </c>
      <c r="B37" s="52">
        <v>140.71</v>
      </c>
      <c r="C37" s="54">
        <v>2000</v>
      </c>
      <c r="D37" s="54">
        <v>2000</v>
      </c>
      <c r="E37" s="52">
        <v>140.69999999999999</v>
      </c>
      <c r="F37" s="52">
        <v>99.99</v>
      </c>
      <c r="G37" s="52">
        <v>7.04</v>
      </c>
    </row>
    <row r="38" spans="1:7" ht="12" x14ac:dyDescent="0.2">
      <c r="A38" s="47" t="s">
        <v>68</v>
      </c>
      <c r="B38" s="57">
        <v>1447634.74</v>
      </c>
      <c r="C38" s="57">
        <v>1764375.58</v>
      </c>
      <c r="D38" s="57">
        <v>1764375.58</v>
      </c>
      <c r="E38" s="57">
        <v>1642744.39</v>
      </c>
      <c r="F38" s="58">
        <v>113.48</v>
      </c>
      <c r="G38" s="59">
        <v>93.11</v>
      </c>
    </row>
    <row r="39" spans="1:7" ht="12" x14ac:dyDescent="0.2">
      <c r="A39" s="49" t="s">
        <v>69</v>
      </c>
      <c r="B39" s="50">
        <v>1448092.91</v>
      </c>
      <c r="C39" s="50">
        <v>1757007.84</v>
      </c>
      <c r="D39" s="50">
        <v>1757007.84</v>
      </c>
      <c r="E39" s="50">
        <v>1550444.78</v>
      </c>
      <c r="F39" s="51">
        <v>107.07</v>
      </c>
      <c r="G39" s="52">
        <v>88.24</v>
      </c>
    </row>
    <row r="40" spans="1:7" ht="12" x14ac:dyDescent="0.2">
      <c r="A40" s="53" t="s">
        <v>70</v>
      </c>
      <c r="B40" s="54">
        <v>1102399.1100000001</v>
      </c>
      <c r="C40" s="54">
        <v>1306806.47</v>
      </c>
      <c r="D40" s="54">
        <v>1306806.47</v>
      </c>
      <c r="E40" s="54">
        <v>1258795.67</v>
      </c>
      <c r="F40" s="52">
        <v>114.19</v>
      </c>
      <c r="G40" s="52">
        <v>96.33</v>
      </c>
    </row>
    <row r="41" spans="1:7" ht="12" x14ac:dyDescent="0.2">
      <c r="A41" s="53" t="s">
        <v>71</v>
      </c>
      <c r="B41" s="54">
        <v>912098.78</v>
      </c>
      <c r="C41" s="54">
        <v>1060112.6000000001</v>
      </c>
      <c r="D41" s="54">
        <v>1060112.6000000001</v>
      </c>
      <c r="E41" s="54">
        <v>1035343.37</v>
      </c>
      <c r="F41" s="52">
        <v>113.51</v>
      </c>
      <c r="G41" s="52">
        <v>97.66</v>
      </c>
    </row>
    <row r="42" spans="1:7" ht="14.25" customHeight="1" x14ac:dyDescent="0.2">
      <c r="A42" s="56" t="s">
        <v>72</v>
      </c>
      <c r="B42" s="54">
        <v>886541.6</v>
      </c>
      <c r="C42" s="54">
        <v>1027512.6</v>
      </c>
      <c r="D42" s="54">
        <v>1027512.6</v>
      </c>
      <c r="E42" s="54">
        <v>995824.96</v>
      </c>
      <c r="F42" s="52">
        <v>112.33</v>
      </c>
      <c r="G42" s="52">
        <v>96.92</v>
      </c>
    </row>
    <row r="43" spans="1:7" ht="12" x14ac:dyDescent="0.2">
      <c r="A43" s="56" t="s">
        <v>73</v>
      </c>
      <c r="B43" s="54">
        <v>25557.18</v>
      </c>
      <c r="C43" s="54">
        <v>32600</v>
      </c>
      <c r="D43" s="54">
        <v>32600</v>
      </c>
      <c r="E43" s="54">
        <v>39518.410000000003</v>
      </c>
      <c r="F43" s="52">
        <v>154.63</v>
      </c>
      <c r="G43" s="52">
        <v>121.22</v>
      </c>
    </row>
    <row r="44" spans="1:7" ht="12" x14ac:dyDescent="0.2">
      <c r="A44" s="53" t="s">
        <v>74</v>
      </c>
      <c r="B44" s="54">
        <v>38961.449999999997</v>
      </c>
      <c r="C44" s="54">
        <v>63915.5</v>
      </c>
      <c r="D44" s="54">
        <v>63915.5</v>
      </c>
      <c r="E44" s="54">
        <v>51869.72</v>
      </c>
      <c r="F44" s="52">
        <v>133.13</v>
      </c>
      <c r="G44" s="52">
        <v>81.150000000000006</v>
      </c>
    </row>
    <row r="45" spans="1:7" ht="12" x14ac:dyDescent="0.2">
      <c r="A45" s="56" t="s">
        <v>75</v>
      </c>
      <c r="B45" s="54">
        <v>38961.449999999997</v>
      </c>
      <c r="C45" s="54">
        <v>63915.5</v>
      </c>
      <c r="D45" s="54">
        <v>63915.5</v>
      </c>
      <c r="E45" s="54">
        <v>51869.72</v>
      </c>
      <c r="F45" s="52">
        <v>133.13</v>
      </c>
      <c r="G45" s="52">
        <v>81.150000000000006</v>
      </c>
    </row>
    <row r="46" spans="1:7" ht="12" x14ac:dyDescent="0.2">
      <c r="A46" s="53" t="s">
        <v>76</v>
      </c>
      <c r="B46" s="54">
        <v>151338.88</v>
      </c>
      <c r="C46" s="54">
        <v>182778.37</v>
      </c>
      <c r="D46" s="54">
        <v>182778.37</v>
      </c>
      <c r="E46" s="54">
        <v>171582.58</v>
      </c>
      <c r="F46" s="52">
        <v>113.38</v>
      </c>
      <c r="G46" s="52">
        <v>93.87</v>
      </c>
    </row>
    <row r="47" spans="1:7" ht="12" x14ac:dyDescent="0.2">
      <c r="A47" s="56" t="s">
        <v>77</v>
      </c>
      <c r="B47" s="54">
        <v>151320.67000000001</v>
      </c>
      <c r="C47" s="54">
        <v>182778.37</v>
      </c>
      <c r="D47" s="54">
        <v>182778.37</v>
      </c>
      <c r="E47" s="54">
        <v>171582.58</v>
      </c>
      <c r="F47" s="52">
        <v>113.39</v>
      </c>
      <c r="G47" s="52">
        <v>93.87</v>
      </c>
    </row>
    <row r="48" spans="1:7" ht="24" x14ac:dyDescent="0.2">
      <c r="A48" s="56" t="s">
        <v>78</v>
      </c>
      <c r="B48" s="52">
        <v>18.21</v>
      </c>
      <c r="C48" s="53"/>
      <c r="D48" s="53"/>
      <c r="E48" s="53"/>
      <c r="F48" s="53"/>
      <c r="G48" s="53"/>
    </row>
    <row r="49" spans="1:7" ht="12" x14ac:dyDescent="0.2">
      <c r="A49" s="53" t="s">
        <v>79</v>
      </c>
      <c r="B49" s="54">
        <v>344645.94</v>
      </c>
      <c r="C49" s="54">
        <v>448206.61</v>
      </c>
      <c r="D49" s="54">
        <v>448206.61</v>
      </c>
      <c r="E49" s="54">
        <v>290258.65999999997</v>
      </c>
      <c r="F49" s="52">
        <v>84.22</v>
      </c>
      <c r="G49" s="52">
        <v>64.760000000000005</v>
      </c>
    </row>
    <row r="50" spans="1:7" ht="12" x14ac:dyDescent="0.2">
      <c r="A50" s="53" t="s">
        <v>80</v>
      </c>
      <c r="B50" s="54">
        <v>114116.17</v>
      </c>
      <c r="C50" s="54">
        <v>177535.35</v>
      </c>
      <c r="D50" s="54">
        <v>177535.35</v>
      </c>
      <c r="E50" s="54">
        <v>86978.92</v>
      </c>
      <c r="F50" s="52">
        <v>76.22</v>
      </c>
      <c r="G50" s="52">
        <v>48.99</v>
      </c>
    </row>
    <row r="51" spans="1:7" ht="12" x14ac:dyDescent="0.2">
      <c r="A51" s="56" t="s">
        <v>81</v>
      </c>
      <c r="B51" s="54">
        <v>44570.75</v>
      </c>
      <c r="C51" s="54">
        <v>99965.53</v>
      </c>
      <c r="D51" s="54">
        <v>99965.53</v>
      </c>
      <c r="E51" s="54">
        <v>35540.230000000003</v>
      </c>
      <c r="F51" s="52">
        <v>79.739999999999995</v>
      </c>
      <c r="G51" s="52">
        <v>35.549999999999997</v>
      </c>
    </row>
    <row r="52" spans="1:7" ht="24" x14ac:dyDescent="0.2">
      <c r="A52" s="56" t="s">
        <v>82</v>
      </c>
      <c r="B52" s="54">
        <v>39350.47</v>
      </c>
      <c r="C52" s="54">
        <v>42427.72</v>
      </c>
      <c r="D52" s="54">
        <v>42427.72</v>
      </c>
      <c r="E52" s="54">
        <v>40333.26</v>
      </c>
      <c r="F52" s="52">
        <v>102.5</v>
      </c>
      <c r="G52" s="52">
        <v>95.06</v>
      </c>
    </row>
    <row r="53" spans="1:7" ht="12" x14ac:dyDescent="0.2">
      <c r="A53" s="56" t="s">
        <v>83</v>
      </c>
      <c r="B53" s="54">
        <v>30025.01</v>
      </c>
      <c r="C53" s="54">
        <v>33692.1</v>
      </c>
      <c r="D53" s="54">
        <v>33692.1</v>
      </c>
      <c r="E53" s="54">
        <v>11105.43</v>
      </c>
      <c r="F53" s="52">
        <v>36.99</v>
      </c>
      <c r="G53" s="52">
        <v>32.96</v>
      </c>
    </row>
    <row r="54" spans="1:7" ht="12" x14ac:dyDescent="0.2">
      <c r="A54" s="56" t="s">
        <v>84</v>
      </c>
      <c r="B54" s="52">
        <v>169.94</v>
      </c>
      <c r="C54" s="54">
        <v>1450</v>
      </c>
      <c r="D54" s="54">
        <v>1450</v>
      </c>
      <c r="E54" s="53"/>
      <c r="F54" s="53"/>
      <c r="G54" s="53"/>
    </row>
    <row r="55" spans="1:7" ht="12" x14ac:dyDescent="0.2">
      <c r="A55" s="53" t="s">
        <v>85</v>
      </c>
      <c r="B55" s="54">
        <v>97953.77</v>
      </c>
      <c r="C55" s="54">
        <v>145309.74</v>
      </c>
      <c r="D55" s="54">
        <v>145309.74</v>
      </c>
      <c r="E55" s="54">
        <v>114229.27</v>
      </c>
      <c r="F55" s="52">
        <v>116.62</v>
      </c>
      <c r="G55" s="52">
        <v>78.61</v>
      </c>
    </row>
    <row r="56" spans="1:7" ht="12" x14ac:dyDescent="0.2">
      <c r="A56" s="56" t="s">
        <v>86</v>
      </c>
      <c r="B56" s="54">
        <v>16827.87</v>
      </c>
      <c r="C56" s="54">
        <v>30547.86</v>
      </c>
      <c r="D56" s="54">
        <v>30547.86</v>
      </c>
      <c r="E56" s="54">
        <v>20396.099999999999</v>
      </c>
      <c r="F56" s="52">
        <v>121.2</v>
      </c>
      <c r="G56" s="52">
        <v>66.77</v>
      </c>
    </row>
    <row r="57" spans="1:7" ht="12" x14ac:dyDescent="0.2">
      <c r="A57" s="56" t="s">
        <v>87</v>
      </c>
      <c r="B57" s="54">
        <v>13550.48</v>
      </c>
      <c r="C57" s="54">
        <v>21657.57</v>
      </c>
      <c r="D57" s="54">
        <v>21657.57</v>
      </c>
      <c r="E57" s="54">
        <v>13320.93</v>
      </c>
      <c r="F57" s="52">
        <v>98.31</v>
      </c>
      <c r="G57" s="52">
        <v>61.51</v>
      </c>
    </row>
    <row r="58" spans="1:7" ht="12" x14ac:dyDescent="0.2">
      <c r="A58" s="56" t="s">
        <v>88</v>
      </c>
      <c r="B58" s="54">
        <v>51545.68</v>
      </c>
      <c r="C58" s="54">
        <v>54132</v>
      </c>
      <c r="D58" s="54">
        <v>54132</v>
      </c>
      <c r="E58" s="54">
        <v>49530.33</v>
      </c>
      <c r="F58" s="52">
        <v>96.09</v>
      </c>
      <c r="G58" s="52">
        <v>91.5</v>
      </c>
    </row>
    <row r="59" spans="1:7" ht="24" x14ac:dyDescent="0.2">
      <c r="A59" s="56" t="s">
        <v>89</v>
      </c>
      <c r="B59" s="54">
        <v>7404.68</v>
      </c>
      <c r="C59" s="54">
        <v>28806.720000000001</v>
      </c>
      <c r="D59" s="54">
        <v>28806.720000000001</v>
      </c>
      <c r="E59" s="54">
        <v>18334.39</v>
      </c>
      <c r="F59" s="52">
        <v>247.61</v>
      </c>
      <c r="G59" s="52">
        <v>63.65</v>
      </c>
    </row>
    <row r="60" spans="1:7" ht="12" x14ac:dyDescent="0.2">
      <c r="A60" s="56" t="s">
        <v>90</v>
      </c>
      <c r="B60" s="54">
        <v>8418.68</v>
      </c>
      <c r="C60" s="54">
        <v>8645.59</v>
      </c>
      <c r="D60" s="54">
        <v>8645.59</v>
      </c>
      <c r="E60" s="54">
        <v>12188.64</v>
      </c>
      <c r="F60" s="52">
        <v>144.78</v>
      </c>
      <c r="G60" s="52">
        <v>140.97999999999999</v>
      </c>
    </row>
    <row r="61" spans="1:7" ht="12" x14ac:dyDescent="0.2">
      <c r="A61" s="56" t="s">
        <v>91</v>
      </c>
      <c r="B61" s="52">
        <v>206.38</v>
      </c>
      <c r="C61" s="54">
        <v>1520</v>
      </c>
      <c r="D61" s="54">
        <v>1520</v>
      </c>
      <c r="E61" s="52">
        <v>458.88</v>
      </c>
      <c r="F61" s="52">
        <v>222.35</v>
      </c>
      <c r="G61" s="52">
        <v>30.19</v>
      </c>
    </row>
    <row r="62" spans="1:7" ht="12" x14ac:dyDescent="0.2">
      <c r="A62" s="53" t="s">
        <v>92</v>
      </c>
      <c r="B62" s="54">
        <v>112917.01</v>
      </c>
      <c r="C62" s="54">
        <v>107783.45</v>
      </c>
      <c r="D62" s="54">
        <v>107783.45</v>
      </c>
      <c r="E62" s="54">
        <v>81473.2</v>
      </c>
      <c r="F62" s="52">
        <v>72.150000000000006</v>
      </c>
      <c r="G62" s="52">
        <v>75.59</v>
      </c>
    </row>
    <row r="63" spans="1:7" ht="12" x14ac:dyDescent="0.2">
      <c r="A63" s="56" t="s">
        <v>93</v>
      </c>
      <c r="B63" s="54">
        <v>27473.91</v>
      </c>
      <c r="C63" s="54">
        <v>29886.75</v>
      </c>
      <c r="D63" s="54">
        <v>29886.75</v>
      </c>
      <c r="E63" s="54">
        <v>15433.11</v>
      </c>
      <c r="F63" s="52">
        <v>56.17</v>
      </c>
      <c r="G63" s="52">
        <v>51.64</v>
      </c>
    </row>
    <row r="64" spans="1:7" ht="12" x14ac:dyDescent="0.2">
      <c r="A64" s="56" t="s">
        <v>94</v>
      </c>
      <c r="B64" s="54">
        <v>23876.639999999999</v>
      </c>
      <c r="C64" s="54">
        <v>23840.71</v>
      </c>
      <c r="D64" s="54">
        <v>23840.71</v>
      </c>
      <c r="E64" s="54">
        <v>21437.13</v>
      </c>
      <c r="F64" s="52">
        <v>89.78</v>
      </c>
      <c r="G64" s="52">
        <v>89.92</v>
      </c>
    </row>
    <row r="65" spans="1:7" ht="12" x14ac:dyDescent="0.2">
      <c r="A65" s="56" t="s">
        <v>95</v>
      </c>
      <c r="B65" s="54">
        <v>1736.81</v>
      </c>
      <c r="C65" s="54">
        <v>1028.2</v>
      </c>
      <c r="D65" s="54">
        <v>1028.2</v>
      </c>
      <c r="E65" s="53"/>
      <c r="F65" s="53"/>
      <c r="G65" s="53"/>
    </row>
    <row r="66" spans="1:7" ht="12" x14ac:dyDescent="0.2">
      <c r="A66" s="56" t="s">
        <v>96</v>
      </c>
      <c r="B66" s="54">
        <v>6727.18</v>
      </c>
      <c r="C66" s="54">
        <v>7970.88</v>
      </c>
      <c r="D66" s="54">
        <v>7970.88</v>
      </c>
      <c r="E66" s="54">
        <v>7813.71</v>
      </c>
      <c r="F66" s="52">
        <v>116.15</v>
      </c>
      <c r="G66" s="52">
        <v>98.03</v>
      </c>
    </row>
    <row r="67" spans="1:7" ht="12" x14ac:dyDescent="0.2">
      <c r="A67" s="56" t="s">
        <v>97</v>
      </c>
      <c r="B67" s="54">
        <v>3458.82</v>
      </c>
      <c r="C67" s="52">
        <v>700</v>
      </c>
      <c r="D67" s="52">
        <v>700</v>
      </c>
      <c r="E67" s="52">
        <v>350</v>
      </c>
      <c r="F67" s="52">
        <v>10.119999999999999</v>
      </c>
      <c r="G67" s="52">
        <v>50</v>
      </c>
    </row>
    <row r="68" spans="1:7" ht="12" x14ac:dyDescent="0.2">
      <c r="A68" s="56" t="s">
        <v>98</v>
      </c>
      <c r="B68" s="54">
        <v>2961.05</v>
      </c>
      <c r="C68" s="54">
        <v>2499</v>
      </c>
      <c r="D68" s="54">
        <v>2499</v>
      </c>
      <c r="E68" s="54">
        <v>2317.38</v>
      </c>
      <c r="F68" s="52">
        <v>78.260000000000005</v>
      </c>
      <c r="G68" s="52">
        <v>92.73</v>
      </c>
    </row>
    <row r="69" spans="1:7" ht="12" x14ac:dyDescent="0.2">
      <c r="A69" s="56" t="s">
        <v>99</v>
      </c>
      <c r="B69" s="54">
        <v>6695.39</v>
      </c>
      <c r="C69" s="54">
        <v>11365.33</v>
      </c>
      <c r="D69" s="54">
        <v>11365.33</v>
      </c>
      <c r="E69" s="54">
        <v>8699.61</v>
      </c>
      <c r="F69" s="52">
        <v>129.93</v>
      </c>
      <c r="G69" s="52">
        <v>76.55</v>
      </c>
    </row>
    <row r="70" spans="1:7" ht="12" x14ac:dyDescent="0.2">
      <c r="A70" s="56" t="s">
        <v>100</v>
      </c>
      <c r="B70" s="54">
        <v>1858.87</v>
      </c>
      <c r="C70" s="54">
        <v>2900</v>
      </c>
      <c r="D70" s="54">
        <v>2900</v>
      </c>
      <c r="E70" s="54">
        <v>1872.1</v>
      </c>
      <c r="F70" s="52">
        <v>100.71</v>
      </c>
      <c r="G70" s="52">
        <v>64.56</v>
      </c>
    </row>
    <row r="71" spans="1:7" ht="12" x14ac:dyDescent="0.2">
      <c r="A71" s="56" t="s">
        <v>101</v>
      </c>
      <c r="B71" s="54">
        <v>38128.339999999997</v>
      </c>
      <c r="C71" s="54">
        <v>27592.58</v>
      </c>
      <c r="D71" s="54">
        <v>27592.58</v>
      </c>
      <c r="E71" s="54">
        <v>23550.16</v>
      </c>
      <c r="F71" s="52">
        <v>61.77</v>
      </c>
      <c r="G71" s="52">
        <v>85.35</v>
      </c>
    </row>
    <row r="72" spans="1:7" ht="12" x14ac:dyDescent="0.2">
      <c r="A72" s="53" t="s">
        <v>102</v>
      </c>
      <c r="B72" s="54">
        <v>11643.26</v>
      </c>
      <c r="C72" s="52">
        <v>600</v>
      </c>
      <c r="D72" s="52">
        <v>600</v>
      </c>
      <c r="E72" s="53"/>
      <c r="F72" s="53"/>
      <c r="G72" s="53"/>
    </row>
    <row r="73" spans="1:7" ht="24" x14ac:dyDescent="0.2">
      <c r="A73" s="56" t="s">
        <v>103</v>
      </c>
      <c r="B73" s="54">
        <v>11643.26</v>
      </c>
      <c r="C73" s="52">
        <v>600</v>
      </c>
      <c r="D73" s="52">
        <v>600</v>
      </c>
      <c r="E73" s="53"/>
      <c r="F73" s="53"/>
      <c r="G73" s="53"/>
    </row>
    <row r="74" spans="1:7" ht="12" x14ac:dyDescent="0.2">
      <c r="A74" s="53" t="s">
        <v>104</v>
      </c>
      <c r="B74" s="54">
        <v>8015.73</v>
      </c>
      <c r="C74" s="54">
        <v>16978.07</v>
      </c>
      <c r="D74" s="54">
        <v>16978.07</v>
      </c>
      <c r="E74" s="54">
        <v>7577.27</v>
      </c>
      <c r="F74" s="52">
        <v>94.53</v>
      </c>
      <c r="G74" s="52">
        <v>44.63</v>
      </c>
    </row>
    <row r="75" spans="1:7" ht="12" x14ac:dyDescent="0.2">
      <c r="A75" s="56" t="s">
        <v>105</v>
      </c>
      <c r="B75" s="54">
        <v>1545.09</v>
      </c>
      <c r="C75" s="54">
        <v>5173.07</v>
      </c>
      <c r="D75" s="54">
        <v>5173.07</v>
      </c>
      <c r="E75" s="54">
        <v>2025</v>
      </c>
      <c r="F75" s="52">
        <v>131.06</v>
      </c>
      <c r="G75" s="52">
        <v>39.15</v>
      </c>
    </row>
    <row r="76" spans="1:7" ht="12" x14ac:dyDescent="0.2">
      <c r="A76" s="56" t="s">
        <v>106</v>
      </c>
      <c r="B76" s="54">
        <v>1214.97</v>
      </c>
      <c r="C76" s="54">
        <v>3950</v>
      </c>
      <c r="D76" s="54">
        <v>3950</v>
      </c>
      <c r="E76" s="52">
        <v>521.17999999999995</v>
      </c>
      <c r="F76" s="52">
        <v>42.9</v>
      </c>
      <c r="G76" s="52">
        <v>13.19</v>
      </c>
    </row>
    <row r="77" spans="1:7" ht="12" x14ac:dyDescent="0.2">
      <c r="A77" s="56" t="s">
        <v>107</v>
      </c>
      <c r="B77" s="52">
        <v>924.55</v>
      </c>
      <c r="C77" s="54">
        <v>1185</v>
      </c>
      <c r="D77" s="54">
        <v>1185</v>
      </c>
      <c r="E77" s="52">
        <v>995.89</v>
      </c>
      <c r="F77" s="52">
        <v>107.72</v>
      </c>
      <c r="G77" s="52">
        <v>84.04</v>
      </c>
    </row>
    <row r="78" spans="1:7" ht="12" x14ac:dyDescent="0.2">
      <c r="A78" s="56" t="s">
        <v>108</v>
      </c>
      <c r="B78" s="54">
        <v>3022.44</v>
      </c>
      <c r="C78" s="54">
        <v>3400</v>
      </c>
      <c r="D78" s="54">
        <v>3400</v>
      </c>
      <c r="E78" s="54">
        <v>3328.86</v>
      </c>
      <c r="F78" s="52">
        <v>110.14</v>
      </c>
      <c r="G78" s="52">
        <v>97.91</v>
      </c>
    </row>
    <row r="79" spans="1:7" ht="12" x14ac:dyDescent="0.2">
      <c r="A79" s="56" t="s">
        <v>109</v>
      </c>
      <c r="B79" s="52">
        <v>373.28</v>
      </c>
      <c r="C79" s="53"/>
      <c r="D79" s="53"/>
      <c r="E79" s="53"/>
      <c r="F79" s="53"/>
      <c r="G79" s="53"/>
    </row>
    <row r="80" spans="1:7" ht="12" x14ac:dyDescent="0.2">
      <c r="A80" s="56" t="s">
        <v>110</v>
      </c>
      <c r="B80" s="52">
        <v>935.4</v>
      </c>
      <c r="C80" s="54">
        <v>3270</v>
      </c>
      <c r="D80" s="54">
        <v>3270</v>
      </c>
      <c r="E80" s="52">
        <v>706.34</v>
      </c>
      <c r="F80" s="52">
        <v>75.510000000000005</v>
      </c>
      <c r="G80" s="52">
        <v>21.6</v>
      </c>
    </row>
    <row r="81" spans="1:7" ht="12" x14ac:dyDescent="0.2">
      <c r="A81" s="53" t="s">
        <v>111</v>
      </c>
      <c r="B81" s="54">
        <v>1047.8599999999999</v>
      </c>
      <c r="C81" s="52">
        <v>550</v>
      </c>
      <c r="D81" s="52">
        <v>550</v>
      </c>
      <c r="E81" s="52">
        <v>252.54</v>
      </c>
      <c r="F81" s="52">
        <v>24.1</v>
      </c>
      <c r="G81" s="52">
        <v>45.92</v>
      </c>
    </row>
    <row r="82" spans="1:7" ht="12" x14ac:dyDescent="0.2">
      <c r="A82" s="53" t="s">
        <v>112</v>
      </c>
      <c r="B82" s="54">
        <v>1047.8599999999999</v>
      </c>
      <c r="C82" s="52">
        <v>550</v>
      </c>
      <c r="D82" s="52">
        <v>550</v>
      </c>
      <c r="E82" s="52">
        <v>252.54</v>
      </c>
      <c r="F82" s="52">
        <v>24.1</v>
      </c>
      <c r="G82" s="52">
        <v>45.92</v>
      </c>
    </row>
    <row r="83" spans="1:7" ht="12" x14ac:dyDescent="0.2">
      <c r="A83" s="56" t="s">
        <v>113</v>
      </c>
      <c r="B83" s="52">
        <v>313.89999999999998</v>
      </c>
      <c r="C83" s="52">
        <v>400</v>
      </c>
      <c r="D83" s="52">
        <v>400</v>
      </c>
      <c r="E83" s="52">
        <v>247.85</v>
      </c>
      <c r="F83" s="52">
        <v>78.959999999999994</v>
      </c>
      <c r="G83" s="52">
        <v>61.96</v>
      </c>
    </row>
    <row r="84" spans="1:7" ht="24" x14ac:dyDescent="0.2">
      <c r="A84" s="56" t="s">
        <v>114</v>
      </c>
      <c r="B84" s="52">
        <v>340.47</v>
      </c>
      <c r="C84" s="52">
        <v>130</v>
      </c>
      <c r="D84" s="52">
        <v>130</v>
      </c>
      <c r="E84" s="52">
        <v>1.46</v>
      </c>
      <c r="F84" s="52">
        <v>0.43</v>
      </c>
      <c r="G84" s="52">
        <v>1.1200000000000001</v>
      </c>
    </row>
    <row r="85" spans="1:7" ht="12" x14ac:dyDescent="0.2">
      <c r="A85" s="56" t="s">
        <v>115</v>
      </c>
      <c r="B85" s="52">
        <v>393.49</v>
      </c>
      <c r="C85" s="52">
        <v>20</v>
      </c>
      <c r="D85" s="52">
        <v>20</v>
      </c>
      <c r="E85" s="52">
        <v>3.23</v>
      </c>
      <c r="F85" s="52">
        <v>0.82</v>
      </c>
      <c r="G85" s="52">
        <v>16.149999999999999</v>
      </c>
    </row>
    <row r="86" spans="1:7" ht="24" x14ac:dyDescent="0.2">
      <c r="A86" s="53" t="s">
        <v>116</v>
      </c>
      <c r="B86" s="53"/>
      <c r="C86" s="52">
        <v>633.57000000000005</v>
      </c>
      <c r="D86" s="52">
        <v>633.57000000000005</v>
      </c>
      <c r="E86" s="52">
        <v>343.57</v>
      </c>
      <c r="F86" s="53"/>
      <c r="G86" s="52">
        <v>54.23</v>
      </c>
    </row>
    <row r="87" spans="1:7" ht="24" x14ac:dyDescent="0.2">
      <c r="A87" s="53" t="s">
        <v>117</v>
      </c>
      <c r="B87" s="53"/>
      <c r="C87" s="52">
        <v>633.57000000000005</v>
      </c>
      <c r="D87" s="52">
        <v>633.57000000000005</v>
      </c>
      <c r="E87" s="52">
        <v>343.57</v>
      </c>
      <c r="F87" s="53"/>
      <c r="G87" s="52">
        <v>54.23</v>
      </c>
    </row>
    <row r="88" spans="1:7" ht="12" x14ac:dyDescent="0.2">
      <c r="A88" s="56" t="s">
        <v>118</v>
      </c>
      <c r="B88" s="53"/>
      <c r="C88" s="52">
        <v>633.57000000000005</v>
      </c>
      <c r="D88" s="52">
        <v>633.57000000000005</v>
      </c>
      <c r="E88" s="52">
        <v>343.57</v>
      </c>
      <c r="F88" s="53"/>
      <c r="G88" s="52">
        <v>54.23</v>
      </c>
    </row>
    <row r="89" spans="1:7" ht="12" x14ac:dyDescent="0.2">
      <c r="A89" s="53" t="s">
        <v>119</v>
      </c>
      <c r="B89" s="53"/>
      <c r="C89" s="52">
        <v>811.19</v>
      </c>
      <c r="D89" s="52">
        <v>811.19</v>
      </c>
      <c r="E89" s="52">
        <v>794.34</v>
      </c>
      <c r="F89" s="53"/>
      <c r="G89" s="52">
        <v>97.92</v>
      </c>
    </row>
    <row r="90" spans="1:7" ht="12" x14ac:dyDescent="0.2">
      <c r="A90" s="53" t="s">
        <v>120</v>
      </c>
      <c r="B90" s="53"/>
      <c r="C90" s="52">
        <v>811.19</v>
      </c>
      <c r="D90" s="52">
        <v>811.19</v>
      </c>
      <c r="E90" s="52">
        <v>794.34</v>
      </c>
      <c r="F90" s="53"/>
      <c r="G90" s="52">
        <v>97.92</v>
      </c>
    </row>
    <row r="91" spans="1:7" ht="12" x14ac:dyDescent="0.2">
      <c r="A91" s="56" t="s">
        <v>121</v>
      </c>
      <c r="B91" s="53"/>
      <c r="C91" s="52">
        <v>811.19</v>
      </c>
      <c r="D91" s="52">
        <v>811.19</v>
      </c>
      <c r="E91" s="52">
        <v>794.34</v>
      </c>
      <c r="F91" s="53"/>
      <c r="G91" s="52">
        <v>97.92</v>
      </c>
    </row>
    <row r="92" spans="1:7" ht="12" x14ac:dyDescent="0.2">
      <c r="A92" s="49" t="s">
        <v>122</v>
      </c>
      <c r="B92" s="50">
        <v>36381.07</v>
      </c>
      <c r="C92" s="50">
        <v>94900.97</v>
      </c>
      <c r="D92" s="50">
        <v>94900.97</v>
      </c>
      <c r="E92" s="50">
        <v>75734.94</v>
      </c>
      <c r="F92" s="51">
        <v>208.17</v>
      </c>
      <c r="G92" s="51">
        <v>79.8</v>
      </c>
    </row>
    <row r="93" spans="1:7" ht="12" x14ac:dyDescent="0.2">
      <c r="A93" s="53" t="s">
        <v>123</v>
      </c>
      <c r="B93" s="54">
        <v>23571.62</v>
      </c>
      <c r="C93" s="54">
        <v>94572.479999999996</v>
      </c>
      <c r="D93" s="54">
        <v>94572.479999999996</v>
      </c>
      <c r="E93" s="54">
        <v>75406.45</v>
      </c>
      <c r="F93" s="52">
        <v>319.89999999999998</v>
      </c>
      <c r="G93" s="52">
        <v>79.73</v>
      </c>
    </row>
    <row r="94" spans="1:7" ht="12" x14ac:dyDescent="0.2">
      <c r="A94" s="53" t="s">
        <v>124</v>
      </c>
      <c r="B94" s="54">
        <v>22614.23</v>
      </c>
      <c r="C94" s="54">
        <v>91572.479999999996</v>
      </c>
      <c r="D94" s="54">
        <v>91572.479999999996</v>
      </c>
      <c r="E94" s="54">
        <v>74712.72</v>
      </c>
      <c r="F94" s="52">
        <v>330.38</v>
      </c>
      <c r="G94" s="52">
        <v>81.59</v>
      </c>
    </row>
    <row r="95" spans="1:7" ht="12" x14ac:dyDescent="0.2">
      <c r="A95" s="56" t="s">
        <v>125</v>
      </c>
      <c r="B95" s="54">
        <v>11019.92</v>
      </c>
      <c r="C95" s="54">
        <v>20584.97</v>
      </c>
      <c r="D95" s="54">
        <v>20584.97</v>
      </c>
      <c r="E95" s="54">
        <v>9254.9599999999991</v>
      </c>
      <c r="F95" s="52">
        <v>83.98</v>
      </c>
      <c r="G95" s="52">
        <v>44.96</v>
      </c>
    </row>
    <row r="96" spans="1:7" ht="12" x14ac:dyDescent="0.2">
      <c r="A96" s="56" t="s">
        <v>126</v>
      </c>
      <c r="B96" s="53"/>
      <c r="C96" s="54">
        <v>4000</v>
      </c>
      <c r="D96" s="54">
        <v>4000</v>
      </c>
      <c r="E96" s="54">
        <v>2201.4</v>
      </c>
      <c r="F96" s="53"/>
      <c r="G96" s="52">
        <v>55.04</v>
      </c>
    </row>
    <row r="97" spans="1:7" ht="12" x14ac:dyDescent="0.2">
      <c r="A97" s="56" t="s">
        <v>127</v>
      </c>
      <c r="B97" s="53"/>
      <c r="C97" s="54">
        <v>1000</v>
      </c>
      <c r="D97" s="54">
        <v>1000</v>
      </c>
      <c r="E97" s="53"/>
      <c r="F97" s="53"/>
      <c r="G97" s="53"/>
    </row>
    <row r="98" spans="1:7" ht="12" x14ac:dyDescent="0.2">
      <c r="A98" s="56" t="s">
        <v>128</v>
      </c>
      <c r="B98" s="54">
        <v>11594.31</v>
      </c>
      <c r="C98" s="54">
        <v>65987.509999999995</v>
      </c>
      <c r="D98" s="54">
        <v>65987.509999999995</v>
      </c>
      <c r="E98" s="54">
        <v>63256.36</v>
      </c>
      <c r="F98" s="52">
        <v>545.58000000000004</v>
      </c>
      <c r="G98" s="52">
        <v>95.86</v>
      </c>
    </row>
    <row r="99" spans="1:7" ht="24" x14ac:dyDescent="0.2">
      <c r="A99" s="53" t="s">
        <v>129</v>
      </c>
      <c r="B99" s="52">
        <v>957.39</v>
      </c>
      <c r="C99" s="54">
        <v>3000</v>
      </c>
      <c r="D99" s="54">
        <v>3000</v>
      </c>
      <c r="E99" s="52">
        <v>693.73</v>
      </c>
      <c r="F99" s="52">
        <v>72.459999999999994</v>
      </c>
      <c r="G99" s="52">
        <v>23.12</v>
      </c>
    </row>
    <row r="100" spans="1:7" ht="12" x14ac:dyDescent="0.2">
      <c r="A100" s="56" t="s">
        <v>130</v>
      </c>
      <c r="B100" s="52">
        <v>957.39</v>
      </c>
      <c r="C100" s="54">
        <v>3000</v>
      </c>
      <c r="D100" s="54">
        <v>3000</v>
      </c>
      <c r="E100" s="52">
        <v>693.73</v>
      </c>
      <c r="F100" s="52">
        <v>72.459999999999994</v>
      </c>
      <c r="G100" s="52">
        <v>23.12</v>
      </c>
    </row>
    <row r="101" spans="1:7" ht="24" x14ac:dyDescent="0.2">
      <c r="A101" s="53" t="s">
        <v>131</v>
      </c>
      <c r="B101" s="54">
        <v>12809.45</v>
      </c>
      <c r="C101" s="52">
        <v>328.49</v>
      </c>
      <c r="D101" s="52">
        <v>328.49</v>
      </c>
      <c r="E101" s="52">
        <v>328.49</v>
      </c>
      <c r="F101" s="52">
        <v>2.56</v>
      </c>
      <c r="G101" s="52">
        <v>100</v>
      </c>
    </row>
    <row r="102" spans="1:7" ht="12" x14ac:dyDescent="0.2">
      <c r="A102" s="53" t="s">
        <v>132</v>
      </c>
      <c r="B102" s="54">
        <v>12809.45</v>
      </c>
      <c r="C102" s="52">
        <v>328.49</v>
      </c>
      <c r="D102" s="52">
        <v>328.49</v>
      </c>
      <c r="E102" s="52">
        <v>328.49</v>
      </c>
      <c r="F102" s="52">
        <v>2.56</v>
      </c>
      <c r="G102" s="52">
        <v>100</v>
      </c>
    </row>
    <row r="103" spans="1:7" ht="12" x14ac:dyDescent="0.2">
      <c r="A103" s="56" t="s">
        <v>133</v>
      </c>
      <c r="B103" s="54">
        <v>12809.45</v>
      </c>
      <c r="C103" s="52">
        <v>328.49</v>
      </c>
      <c r="D103" s="52">
        <v>328.49</v>
      </c>
      <c r="E103" s="52">
        <v>328.49</v>
      </c>
      <c r="F103" s="52">
        <v>2.56</v>
      </c>
      <c r="G103" s="52">
        <v>100</v>
      </c>
    </row>
    <row r="104" spans="1:7" ht="12" x14ac:dyDescent="0.2">
      <c r="A104" s="47" t="s">
        <v>134</v>
      </c>
      <c r="B104" s="57">
        <v>1484473.98</v>
      </c>
      <c r="C104" s="57">
        <v>1851908.81</v>
      </c>
      <c r="D104" s="57">
        <v>1851908.81</v>
      </c>
      <c r="E104" s="57">
        <v>1626179.72</v>
      </c>
      <c r="F104" s="58">
        <v>109.55</v>
      </c>
      <c r="G104" s="59">
        <v>87.81</v>
      </c>
    </row>
    <row r="105" spans="1:7" ht="12.75" x14ac:dyDescent="0.2">
      <c r="A105" s="60"/>
      <c r="B105" s="60"/>
      <c r="C105" s="60"/>
      <c r="D105" s="60"/>
      <c r="E105" s="112"/>
      <c r="F105" s="112"/>
      <c r="G105" s="60"/>
    </row>
    <row r="106" spans="1:7" ht="0.75" customHeight="1" x14ac:dyDescent="0.2">
      <c r="A106" s="60"/>
      <c r="B106" s="60"/>
      <c r="C106" s="60"/>
      <c r="D106" s="60"/>
      <c r="E106" s="113"/>
      <c r="F106" s="113"/>
      <c r="G106" s="60"/>
    </row>
    <row r="107" spans="1:7" ht="12.75" x14ac:dyDescent="0.2">
      <c r="A107" s="60"/>
      <c r="B107" s="60"/>
      <c r="C107" s="60"/>
      <c r="D107" s="60"/>
      <c r="E107" s="60"/>
      <c r="F107" s="60"/>
      <c r="G107" s="60"/>
    </row>
    <row r="108" spans="1:7" ht="12.75" x14ac:dyDescent="0.2">
      <c r="A108" s="60"/>
      <c r="B108" s="60"/>
      <c r="C108" s="60"/>
      <c r="D108" s="60"/>
      <c r="E108" s="113" t="s">
        <v>135</v>
      </c>
      <c r="F108" s="113"/>
      <c r="G108" s="60"/>
    </row>
    <row r="109" spans="1:7" ht="12.75" x14ac:dyDescent="0.2">
      <c r="A109" s="60"/>
      <c r="B109" s="60"/>
      <c r="C109" s="60"/>
      <c r="D109" s="60"/>
      <c r="E109" s="60"/>
      <c r="F109" s="60"/>
      <c r="G109" s="60"/>
    </row>
    <row r="110" spans="1:7" ht="12.75" x14ac:dyDescent="0.2">
      <c r="A110" s="60"/>
      <c r="B110" s="60"/>
      <c r="C110" s="60"/>
      <c r="D110" s="60"/>
      <c r="E110" s="60"/>
      <c r="F110" s="60"/>
      <c r="G110" s="60"/>
    </row>
    <row r="111" spans="1:7" ht="12.75" x14ac:dyDescent="0.2">
      <c r="A111" s="60"/>
      <c r="B111" s="60"/>
      <c r="C111" s="60"/>
      <c r="D111" s="60"/>
      <c r="E111" s="60"/>
      <c r="F111" s="60"/>
      <c r="G111" s="60"/>
    </row>
    <row r="112" spans="1:7" ht="12.75" x14ac:dyDescent="0.2">
      <c r="A112" s="60"/>
      <c r="B112" s="60"/>
      <c r="C112" s="60"/>
      <c r="D112" s="60"/>
      <c r="E112" s="60"/>
      <c r="F112" s="60"/>
      <c r="G112" s="60"/>
    </row>
    <row r="113" spans="1:7" ht="12.75" x14ac:dyDescent="0.2">
      <c r="A113" s="60"/>
      <c r="B113" s="60"/>
      <c r="C113" s="60"/>
      <c r="D113" s="60"/>
      <c r="E113" s="60"/>
      <c r="F113" s="60"/>
      <c r="G113" s="60"/>
    </row>
    <row r="114" spans="1:7" ht="12.75" x14ac:dyDescent="0.2">
      <c r="A114" s="60"/>
      <c r="B114" s="60"/>
      <c r="C114" s="60"/>
      <c r="D114" s="60"/>
      <c r="E114" s="60"/>
      <c r="F114" s="60"/>
      <c r="G114" s="60"/>
    </row>
    <row r="115" spans="1:7" ht="12.75" x14ac:dyDescent="0.2">
      <c r="A115" s="60"/>
      <c r="B115" s="60"/>
      <c r="C115" s="60"/>
      <c r="D115" s="60"/>
      <c r="E115" s="60"/>
      <c r="F115" s="60"/>
      <c r="G115" s="60"/>
    </row>
    <row r="116" spans="1:7" ht="12.75" x14ac:dyDescent="0.2">
      <c r="A116" s="60"/>
      <c r="B116" s="60"/>
      <c r="C116" s="60"/>
      <c r="D116" s="60"/>
      <c r="E116" s="60"/>
      <c r="F116" s="60"/>
      <c r="G116" s="60"/>
    </row>
    <row r="117" spans="1:7" ht="12.75" x14ac:dyDescent="0.2">
      <c r="A117" s="60"/>
      <c r="B117" s="60"/>
      <c r="C117" s="60"/>
      <c r="D117" s="60"/>
      <c r="E117" s="60"/>
      <c r="F117" s="60"/>
      <c r="G117" s="60"/>
    </row>
    <row r="118" spans="1:7" ht="12.75" x14ac:dyDescent="0.2">
      <c r="A118" s="60"/>
      <c r="B118" s="60"/>
      <c r="C118" s="60"/>
      <c r="D118" s="60"/>
      <c r="E118" s="60"/>
      <c r="F118" s="60"/>
      <c r="G118" s="60"/>
    </row>
    <row r="119" spans="1:7" ht="12.75" x14ac:dyDescent="0.2">
      <c r="A119" s="60"/>
      <c r="B119" s="60"/>
      <c r="C119" s="60"/>
      <c r="D119" s="60"/>
      <c r="E119" s="60"/>
      <c r="F119" s="60"/>
      <c r="G119" s="60"/>
    </row>
  </sheetData>
  <mergeCells count="4">
    <mergeCell ref="D3:G3"/>
    <mergeCell ref="E105:F105"/>
    <mergeCell ref="E106:F106"/>
    <mergeCell ref="E108:F108"/>
  </mergeCells>
  <pageMargins left="0.75" right="0.75" top="1" bottom="1" header="0.5" footer="0.5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3"/>
  <sheetViews>
    <sheetView showGridLines="0" tabSelected="1" workbookViewId="0">
      <selection activeCell="E2" sqref="E2"/>
    </sheetView>
  </sheetViews>
  <sheetFormatPr defaultRowHeight="11.25" x14ac:dyDescent="0.15"/>
  <cols>
    <col min="1" max="1" width="36.42578125" style="46" customWidth="1"/>
    <col min="2" max="2" width="21.5703125" style="46" customWidth="1"/>
    <col min="3" max="3" width="17.140625" style="46" customWidth="1"/>
    <col min="4" max="4" width="16.7109375" style="46" customWidth="1"/>
    <col min="5" max="5" width="13.7109375" style="46" customWidth="1"/>
    <col min="6" max="6" width="11.5703125" style="46" customWidth="1"/>
    <col min="7" max="7" width="11.28515625" style="46" customWidth="1"/>
    <col min="8" max="16384" width="9.140625" style="46"/>
  </cols>
  <sheetData>
    <row r="1" spans="1:7" s="43" customFormat="1" ht="20.25" customHeight="1" x14ac:dyDescent="0.2">
      <c r="A1" s="109" t="s">
        <v>25</v>
      </c>
      <c r="B1" s="109"/>
    </row>
    <row r="2" spans="1:7" s="43" customFormat="1" ht="20.25" customHeight="1" x14ac:dyDescent="0.15">
      <c r="A2" s="43" t="s">
        <v>26</v>
      </c>
    </row>
    <row r="3" spans="1:7" s="43" customFormat="1" ht="20.25" customHeight="1" thickBot="1" x14ac:dyDescent="0.2">
      <c r="A3" s="110" t="s">
        <v>136</v>
      </c>
      <c r="B3" s="110"/>
      <c r="C3" s="110"/>
      <c r="D3" s="110"/>
      <c r="E3" s="110"/>
      <c r="F3" s="110"/>
      <c r="G3" s="110"/>
    </row>
    <row r="4" spans="1:7" ht="57" customHeight="1" thickBot="1" x14ac:dyDescent="0.2">
      <c r="A4" s="61" t="s">
        <v>28</v>
      </c>
      <c r="B4" s="61" t="s">
        <v>137</v>
      </c>
      <c r="C4" s="61" t="s">
        <v>138</v>
      </c>
      <c r="D4" s="61" t="s">
        <v>139</v>
      </c>
      <c r="E4" s="61" t="s">
        <v>140</v>
      </c>
      <c r="F4" s="61" t="s">
        <v>141</v>
      </c>
      <c r="G4" s="61" t="s">
        <v>142</v>
      </c>
    </row>
    <row r="5" spans="1:7" ht="21" customHeight="1" x14ac:dyDescent="0.2">
      <c r="A5" s="62" t="s">
        <v>143</v>
      </c>
      <c r="B5" s="63">
        <v>1484473.98</v>
      </c>
      <c r="C5" s="63">
        <v>1851908.81</v>
      </c>
      <c r="D5" s="63">
        <v>1851908.81</v>
      </c>
      <c r="E5" s="63">
        <v>1626179.72</v>
      </c>
      <c r="F5" s="64">
        <v>109.55</v>
      </c>
      <c r="G5" s="65">
        <v>87.81</v>
      </c>
    </row>
    <row r="6" spans="1:7" ht="33" customHeight="1" x14ac:dyDescent="0.2">
      <c r="A6" s="66" t="s">
        <v>144</v>
      </c>
      <c r="B6" s="63">
        <v>1482831.37</v>
      </c>
      <c r="C6" s="63">
        <v>1850908.81</v>
      </c>
      <c r="D6" s="63">
        <v>1850908.81</v>
      </c>
      <c r="E6" s="63">
        <v>1625179.72</v>
      </c>
      <c r="F6" s="64">
        <v>109.6</v>
      </c>
      <c r="G6" s="65">
        <v>87.8</v>
      </c>
    </row>
    <row r="7" spans="1:7" ht="35.25" customHeight="1" x14ac:dyDescent="0.2">
      <c r="A7" s="66" t="s">
        <v>145</v>
      </c>
      <c r="B7" s="63">
        <v>1642.61</v>
      </c>
      <c r="C7" s="63">
        <v>1000</v>
      </c>
      <c r="D7" s="63">
        <v>1000</v>
      </c>
      <c r="E7" s="63">
        <v>1000</v>
      </c>
      <c r="F7" s="64">
        <v>60.88</v>
      </c>
      <c r="G7" s="65">
        <v>100</v>
      </c>
    </row>
    <row r="13" spans="1:7" x14ac:dyDescent="0.15">
      <c r="E13" s="46" t="s">
        <v>135</v>
      </c>
    </row>
  </sheetData>
  <mergeCells count="2">
    <mergeCell ref="A1:B1"/>
    <mergeCell ref="A3:G3"/>
  </mergeCells>
  <pageMargins left="0.75" right="0.75" top="1" bottom="1" header="0.5" footer="0.5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12"/>
  <sheetViews>
    <sheetView showGridLines="0" workbookViewId="0">
      <selection activeCell="L35" sqref="L35"/>
    </sheetView>
  </sheetViews>
  <sheetFormatPr defaultRowHeight="11.25" x14ac:dyDescent="0.15"/>
  <cols>
    <col min="1" max="1" width="54.28515625" style="68" customWidth="1"/>
    <col min="2" max="3" width="15.7109375" style="68" customWidth="1"/>
    <col min="4" max="4" width="13.85546875" style="68" customWidth="1"/>
    <col min="5" max="5" width="10.5703125" style="68" customWidth="1"/>
    <col min="6" max="16384" width="9.140625" style="68"/>
  </cols>
  <sheetData>
    <row r="1" spans="1:5" ht="24.75" customHeight="1" x14ac:dyDescent="0.15">
      <c r="A1" s="67" t="s">
        <v>25</v>
      </c>
    </row>
    <row r="2" spans="1:5" s="69" customFormat="1" ht="21" customHeight="1" thickBot="1" x14ac:dyDescent="0.2">
      <c r="A2" s="69" t="s">
        <v>146</v>
      </c>
    </row>
    <row r="3" spans="1:5" ht="33" customHeight="1" thickBot="1" x14ac:dyDescent="0.2">
      <c r="A3" s="70" t="s">
        <v>28</v>
      </c>
      <c r="B3" s="70" t="s">
        <v>147</v>
      </c>
      <c r="C3" s="70" t="s">
        <v>148</v>
      </c>
      <c r="D3" s="70" t="s">
        <v>149</v>
      </c>
      <c r="E3" s="70" t="s">
        <v>150</v>
      </c>
    </row>
    <row r="4" spans="1:5" ht="12" x14ac:dyDescent="0.2">
      <c r="A4" s="71" t="s">
        <v>151</v>
      </c>
      <c r="B4" s="72">
        <v>1851908.81</v>
      </c>
      <c r="C4" s="72">
        <v>1851908.81</v>
      </c>
      <c r="D4" s="72">
        <v>1626179.72</v>
      </c>
      <c r="E4" s="72">
        <v>87.81</v>
      </c>
    </row>
    <row r="5" spans="1:5" ht="12" x14ac:dyDescent="0.2">
      <c r="A5" s="71" t="s">
        <v>152</v>
      </c>
      <c r="B5" s="72">
        <v>1851908.81</v>
      </c>
      <c r="C5" s="72">
        <v>1851908.81</v>
      </c>
      <c r="D5" s="72">
        <v>1626179.72</v>
      </c>
      <c r="E5" s="72">
        <v>87.81</v>
      </c>
    </row>
    <row r="6" spans="1:5" ht="12" x14ac:dyDescent="0.2">
      <c r="A6" s="73" t="s">
        <v>153</v>
      </c>
      <c r="B6" s="74">
        <v>1851908.81</v>
      </c>
      <c r="C6" s="74">
        <v>1851908.81</v>
      </c>
      <c r="D6" s="74">
        <v>1626179.72</v>
      </c>
      <c r="E6" s="74">
        <v>87.81</v>
      </c>
    </row>
    <row r="7" spans="1:5" ht="12" x14ac:dyDescent="0.2">
      <c r="A7" s="73" t="s">
        <v>154</v>
      </c>
      <c r="B7" s="74">
        <v>1851908.81</v>
      </c>
      <c r="C7" s="74">
        <v>1851908.81</v>
      </c>
      <c r="D7" s="74">
        <v>1626179.72</v>
      </c>
      <c r="E7" s="74">
        <v>87.81</v>
      </c>
    </row>
    <row r="8" spans="1:5" ht="12" x14ac:dyDescent="0.2">
      <c r="A8" s="75" t="s">
        <v>155</v>
      </c>
      <c r="B8" s="76">
        <v>1851908.81</v>
      </c>
      <c r="C8" s="76">
        <v>1851908.81</v>
      </c>
      <c r="D8" s="76">
        <v>1626179.72</v>
      </c>
      <c r="E8" s="76">
        <v>87.81</v>
      </c>
    </row>
    <row r="9" spans="1:5" ht="12" x14ac:dyDescent="0.2">
      <c r="A9" s="77" t="s">
        <v>156</v>
      </c>
      <c r="B9" s="78">
        <v>1000</v>
      </c>
      <c r="C9" s="78">
        <v>1000</v>
      </c>
      <c r="D9" s="78">
        <v>1000</v>
      </c>
      <c r="E9" s="78">
        <v>100</v>
      </c>
    </row>
    <row r="10" spans="1:5" ht="12" x14ac:dyDescent="0.2">
      <c r="A10" s="79" t="s">
        <v>157</v>
      </c>
      <c r="B10" s="78">
        <v>1000</v>
      </c>
      <c r="C10" s="78">
        <v>1000</v>
      </c>
      <c r="D10" s="78">
        <v>1000</v>
      </c>
      <c r="E10" s="78">
        <v>100</v>
      </c>
    </row>
    <row r="11" spans="1:5" ht="12" x14ac:dyDescent="0.2">
      <c r="A11" s="80" t="s">
        <v>158</v>
      </c>
      <c r="B11" s="81">
        <v>1000</v>
      </c>
      <c r="C11" s="81">
        <v>1000</v>
      </c>
      <c r="D11" s="81">
        <v>1000</v>
      </c>
      <c r="E11" s="81">
        <v>100</v>
      </c>
    </row>
    <row r="12" spans="1:5" ht="12" x14ac:dyDescent="0.2">
      <c r="A12" s="82" t="s">
        <v>79</v>
      </c>
      <c r="B12" s="81">
        <v>1000</v>
      </c>
      <c r="C12" s="81">
        <v>1000</v>
      </c>
      <c r="D12" s="81">
        <v>1000</v>
      </c>
      <c r="E12" s="81">
        <v>100</v>
      </c>
    </row>
    <row r="13" spans="1:5" ht="12" x14ac:dyDescent="0.2">
      <c r="A13" s="83" t="s">
        <v>81</v>
      </c>
      <c r="B13" s="84"/>
      <c r="C13" s="84"/>
      <c r="D13" s="76">
        <v>150</v>
      </c>
      <c r="E13" s="84"/>
    </row>
    <row r="14" spans="1:5" ht="12" x14ac:dyDescent="0.2">
      <c r="A14" s="83" t="s">
        <v>86</v>
      </c>
      <c r="B14" s="84"/>
      <c r="C14" s="84"/>
      <c r="D14" s="76">
        <v>126.11</v>
      </c>
      <c r="E14" s="84"/>
    </row>
    <row r="15" spans="1:5" ht="12" x14ac:dyDescent="0.2">
      <c r="A15" s="83" t="s">
        <v>87</v>
      </c>
      <c r="B15" s="84"/>
      <c r="C15" s="84"/>
      <c r="D15" s="76">
        <v>230.67</v>
      </c>
      <c r="E15" s="84"/>
    </row>
    <row r="16" spans="1:5" ht="12" x14ac:dyDescent="0.2">
      <c r="A16" s="83" t="s">
        <v>93</v>
      </c>
      <c r="B16" s="84"/>
      <c r="C16" s="84"/>
      <c r="D16" s="76">
        <v>6</v>
      </c>
      <c r="E16" s="84"/>
    </row>
    <row r="17" spans="1:5" ht="12" x14ac:dyDescent="0.2">
      <c r="A17" s="83" t="s">
        <v>101</v>
      </c>
      <c r="B17" s="84"/>
      <c r="C17" s="84"/>
      <c r="D17" s="76">
        <v>172.22</v>
      </c>
      <c r="E17" s="84"/>
    </row>
    <row r="18" spans="1:5" ht="12" x14ac:dyDescent="0.2">
      <c r="A18" s="83" t="s">
        <v>107</v>
      </c>
      <c r="B18" s="84"/>
      <c r="C18" s="84"/>
      <c r="D18" s="76">
        <v>315</v>
      </c>
      <c r="E18" s="84"/>
    </row>
    <row r="19" spans="1:5" ht="12" x14ac:dyDescent="0.2">
      <c r="A19" s="77" t="s">
        <v>159</v>
      </c>
      <c r="B19" s="78">
        <v>1448390.89</v>
      </c>
      <c r="C19" s="78">
        <v>1448390.89</v>
      </c>
      <c r="D19" s="78">
        <v>1363325.67</v>
      </c>
      <c r="E19" s="78">
        <v>94.13</v>
      </c>
    </row>
    <row r="20" spans="1:5" ht="12" x14ac:dyDescent="0.2">
      <c r="A20" s="79" t="s">
        <v>160</v>
      </c>
      <c r="B20" s="78">
        <v>1448390.89</v>
      </c>
      <c r="C20" s="78">
        <v>1448390.89</v>
      </c>
      <c r="D20" s="78">
        <v>1363325.67</v>
      </c>
      <c r="E20" s="78">
        <v>94.13</v>
      </c>
    </row>
    <row r="21" spans="1:5" ht="12" x14ac:dyDescent="0.2">
      <c r="A21" s="80" t="s">
        <v>158</v>
      </c>
      <c r="B21" s="81">
        <v>7000</v>
      </c>
      <c r="C21" s="81">
        <v>7000</v>
      </c>
      <c r="D21" s="81">
        <v>7000</v>
      </c>
      <c r="E21" s="81">
        <v>100</v>
      </c>
    </row>
    <row r="22" spans="1:5" ht="12" x14ac:dyDescent="0.2">
      <c r="A22" s="82" t="s">
        <v>79</v>
      </c>
      <c r="B22" s="81">
        <v>7000</v>
      </c>
      <c r="C22" s="81">
        <v>7000</v>
      </c>
      <c r="D22" s="81">
        <v>7000</v>
      </c>
      <c r="E22" s="81">
        <v>100</v>
      </c>
    </row>
    <row r="23" spans="1:5" ht="12" x14ac:dyDescent="0.2">
      <c r="A23" s="83" t="s">
        <v>88</v>
      </c>
      <c r="B23" s="84"/>
      <c r="C23" s="84"/>
      <c r="D23" s="76">
        <v>7000</v>
      </c>
      <c r="E23" s="84"/>
    </row>
    <row r="24" spans="1:5" ht="12" x14ac:dyDescent="0.2">
      <c r="A24" s="80" t="s">
        <v>161</v>
      </c>
      <c r="B24" s="81">
        <v>6000</v>
      </c>
      <c r="C24" s="81">
        <v>6000</v>
      </c>
      <c r="D24" s="81">
        <v>6000</v>
      </c>
      <c r="E24" s="81">
        <v>100</v>
      </c>
    </row>
    <row r="25" spans="1:5" ht="12" x14ac:dyDescent="0.2">
      <c r="A25" s="82" t="s">
        <v>79</v>
      </c>
      <c r="B25" s="81">
        <v>6000</v>
      </c>
      <c r="C25" s="81">
        <v>6000</v>
      </c>
      <c r="D25" s="81">
        <v>6000</v>
      </c>
      <c r="E25" s="81">
        <v>100</v>
      </c>
    </row>
    <row r="26" spans="1:5" ht="12" x14ac:dyDescent="0.2">
      <c r="A26" s="83" t="s">
        <v>89</v>
      </c>
      <c r="B26" s="84"/>
      <c r="C26" s="84"/>
      <c r="D26" s="76">
        <v>800</v>
      </c>
      <c r="E26" s="84"/>
    </row>
    <row r="27" spans="1:5" ht="12" x14ac:dyDescent="0.2">
      <c r="A27" s="83" t="s">
        <v>90</v>
      </c>
      <c r="B27" s="84"/>
      <c r="C27" s="84"/>
      <c r="D27" s="76">
        <v>2500</v>
      </c>
      <c r="E27" s="84"/>
    </row>
    <row r="28" spans="1:5" ht="12" x14ac:dyDescent="0.2">
      <c r="A28" s="83" t="s">
        <v>94</v>
      </c>
      <c r="B28" s="84"/>
      <c r="C28" s="84"/>
      <c r="D28" s="76">
        <v>1500</v>
      </c>
      <c r="E28" s="84"/>
    </row>
    <row r="29" spans="1:5" ht="12" x14ac:dyDescent="0.2">
      <c r="A29" s="83" t="s">
        <v>98</v>
      </c>
      <c r="B29" s="84"/>
      <c r="C29" s="84"/>
      <c r="D29" s="76">
        <v>637</v>
      </c>
      <c r="E29" s="84"/>
    </row>
    <row r="30" spans="1:5" ht="12" x14ac:dyDescent="0.2">
      <c r="A30" s="83" t="s">
        <v>101</v>
      </c>
      <c r="B30" s="84"/>
      <c r="C30" s="84"/>
      <c r="D30" s="76">
        <v>463</v>
      </c>
      <c r="E30" s="84"/>
    </row>
    <row r="31" spans="1:5" ht="12" x14ac:dyDescent="0.2">
      <c r="A31" s="83" t="s">
        <v>106</v>
      </c>
      <c r="B31" s="84"/>
      <c r="C31" s="84"/>
      <c r="D31" s="76">
        <v>100</v>
      </c>
      <c r="E31" s="84"/>
    </row>
    <row r="32" spans="1:5" ht="12" x14ac:dyDescent="0.2">
      <c r="A32" s="80" t="s">
        <v>162</v>
      </c>
      <c r="B32" s="81">
        <v>16580</v>
      </c>
      <c r="C32" s="81">
        <v>16580</v>
      </c>
      <c r="D32" s="81">
        <v>5232.79</v>
      </c>
      <c r="E32" s="81">
        <v>31.56</v>
      </c>
    </row>
    <row r="33" spans="1:5" ht="12" x14ac:dyDescent="0.2">
      <c r="A33" s="80" t="s">
        <v>163</v>
      </c>
      <c r="B33" s="81">
        <v>16580</v>
      </c>
      <c r="C33" s="81">
        <v>16580</v>
      </c>
      <c r="D33" s="81">
        <v>5232.79</v>
      </c>
      <c r="E33" s="81">
        <v>31.56</v>
      </c>
    </row>
    <row r="34" spans="1:5" ht="12" x14ac:dyDescent="0.2">
      <c r="A34" s="82" t="s">
        <v>70</v>
      </c>
      <c r="B34" s="81">
        <v>2000</v>
      </c>
      <c r="C34" s="81">
        <v>2000</v>
      </c>
      <c r="D34" s="81">
        <v>2000</v>
      </c>
      <c r="E34" s="81">
        <v>100</v>
      </c>
    </row>
    <row r="35" spans="1:5" ht="12" x14ac:dyDescent="0.2">
      <c r="A35" s="83" t="s">
        <v>75</v>
      </c>
      <c r="B35" s="84"/>
      <c r="C35" s="84"/>
      <c r="D35" s="76">
        <v>2000</v>
      </c>
      <c r="E35" s="84"/>
    </row>
    <row r="36" spans="1:5" ht="12" x14ac:dyDescent="0.2">
      <c r="A36" s="82" t="s">
        <v>79</v>
      </c>
      <c r="B36" s="81">
        <v>14410</v>
      </c>
      <c r="C36" s="81">
        <v>14410</v>
      </c>
      <c r="D36" s="81">
        <v>3224.29</v>
      </c>
      <c r="E36" s="81">
        <v>22.38</v>
      </c>
    </row>
    <row r="37" spans="1:5" ht="12" x14ac:dyDescent="0.2">
      <c r="A37" s="83" t="s">
        <v>81</v>
      </c>
      <c r="B37" s="84"/>
      <c r="C37" s="84"/>
      <c r="D37" s="76">
        <v>478.58</v>
      </c>
      <c r="E37" s="84"/>
    </row>
    <row r="38" spans="1:5" ht="12" x14ac:dyDescent="0.2">
      <c r="A38" s="83" t="s">
        <v>86</v>
      </c>
      <c r="B38" s="84"/>
      <c r="C38" s="84"/>
      <c r="D38" s="76">
        <v>491.07</v>
      </c>
      <c r="E38" s="84"/>
    </row>
    <row r="39" spans="1:5" ht="12" x14ac:dyDescent="0.2">
      <c r="A39" s="83" t="s">
        <v>87</v>
      </c>
      <c r="B39" s="84"/>
      <c r="C39" s="84"/>
      <c r="D39" s="76">
        <v>71.22</v>
      </c>
      <c r="E39" s="84"/>
    </row>
    <row r="40" spans="1:5" ht="12" x14ac:dyDescent="0.2">
      <c r="A40" s="83" t="s">
        <v>88</v>
      </c>
      <c r="B40" s="84"/>
      <c r="C40" s="84"/>
      <c r="D40" s="76">
        <v>198.84</v>
      </c>
      <c r="E40" s="84"/>
    </row>
    <row r="41" spans="1:5" ht="12" x14ac:dyDescent="0.2">
      <c r="A41" s="83" t="s">
        <v>89</v>
      </c>
      <c r="B41" s="84"/>
      <c r="C41" s="84"/>
      <c r="D41" s="76">
        <v>317.36</v>
      </c>
      <c r="E41" s="84"/>
    </row>
    <row r="42" spans="1:5" ht="12" x14ac:dyDescent="0.2">
      <c r="A42" s="83" t="s">
        <v>90</v>
      </c>
      <c r="B42" s="84"/>
      <c r="C42" s="84"/>
      <c r="D42" s="76">
        <v>0.06</v>
      </c>
      <c r="E42" s="84"/>
    </row>
    <row r="43" spans="1:5" ht="12" x14ac:dyDescent="0.2">
      <c r="A43" s="83" t="s">
        <v>93</v>
      </c>
      <c r="B43" s="84"/>
      <c r="C43" s="84"/>
      <c r="D43" s="76">
        <v>34.97</v>
      </c>
      <c r="E43" s="84"/>
    </row>
    <row r="44" spans="1:5" ht="12" x14ac:dyDescent="0.2">
      <c r="A44" s="83" t="s">
        <v>94</v>
      </c>
      <c r="B44" s="84"/>
      <c r="C44" s="84"/>
      <c r="D44" s="76">
        <v>361.18</v>
      </c>
      <c r="E44" s="84"/>
    </row>
    <row r="45" spans="1:5" ht="12" x14ac:dyDescent="0.2">
      <c r="A45" s="83" t="s">
        <v>96</v>
      </c>
      <c r="B45" s="84"/>
      <c r="C45" s="84"/>
      <c r="D45" s="76">
        <v>15.04</v>
      </c>
      <c r="E45" s="84"/>
    </row>
    <row r="46" spans="1:5" ht="12" x14ac:dyDescent="0.2">
      <c r="A46" s="83" t="s">
        <v>99</v>
      </c>
      <c r="B46" s="84"/>
      <c r="C46" s="84"/>
      <c r="D46" s="76">
        <v>200</v>
      </c>
      <c r="E46" s="84"/>
    </row>
    <row r="47" spans="1:5" ht="12" x14ac:dyDescent="0.2">
      <c r="A47" s="83" t="s">
        <v>100</v>
      </c>
      <c r="B47" s="84"/>
      <c r="C47" s="84"/>
      <c r="D47" s="76">
        <v>1.91</v>
      </c>
      <c r="E47" s="84"/>
    </row>
    <row r="48" spans="1:5" ht="12" x14ac:dyDescent="0.2">
      <c r="A48" s="83" t="s">
        <v>101</v>
      </c>
      <c r="B48" s="84"/>
      <c r="C48" s="84"/>
      <c r="D48" s="76">
        <v>632.28</v>
      </c>
      <c r="E48" s="84"/>
    </row>
    <row r="49" spans="1:5" ht="12" x14ac:dyDescent="0.2">
      <c r="A49" s="83" t="s">
        <v>105</v>
      </c>
      <c r="B49" s="84"/>
      <c r="C49" s="84"/>
      <c r="D49" s="76">
        <v>254.36</v>
      </c>
      <c r="E49" s="84"/>
    </row>
    <row r="50" spans="1:5" ht="12" x14ac:dyDescent="0.2">
      <c r="A50" s="83" t="s">
        <v>106</v>
      </c>
      <c r="B50" s="84"/>
      <c r="C50" s="84"/>
      <c r="D50" s="76">
        <v>19.100000000000001</v>
      </c>
      <c r="E50" s="84"/>
    </row>
    <row r="51" spans="1:5" ht="12" x14ac:dyDescent="0.2">
      <c r="A51" s="83" t="s">
        <v>107</v>
      </c>
      <c r="B51" s="84"/>
      <c r="C51" s="84"/>
      <c r="D51" s="76">
        <v>70</v>
      </c>
      <c r="E51" s="84"/>
    </row>
    <row r="52" spans="1:5" ht="12" x14ac:dyDescent="0.2">
      <c r="A52" s="83" t="s">
        <v>110</v>
      </c>
      <c r="B52" s="84"/>
      <c r="C52" s="84"/>
      <c r="D52" s="76">
        <v>78.319999999999993</v>
      </c>
      <c r="E52" s="84"/>
    </row>
    <row r="53" spans="1:5" ht="12" x14ac:dyDescent="0.2">
      <c r="A53" s="82" t="s">
        <v>111</v>
      </c>
      <c r="B53" s="81">
        <v>150</v>
      </c>
      <c r="C53" s="81">
        <v>150</v>
      </c>
      <c r="D53" s="81">
        <v>5.35</v>
      </c>
      <c r="E53" s="81">
        <v>3.57</v>
      </c>
    </row>
    <row r="54" spans="1:5" ht="12" x14ac:dyDescent="0.2">
      <c r="A54" s="83" t="s">
        <v>113</v>
      </c>
      <c r="B54" s="84"/>
      <c r="C54" s="84"/>
      <c r="D54" s="76">
        <v>2.12</v>
      </c>
      <c r="E54" s="84"/>
    </row>
    <row r="55" spans="1:5" ht="12" x14ac:dyDescent="0.2">
      <c r="A55" s="83" t="s">
        <v>115</v>
      </c>
      <c r="B55" s="84"/>
      <c r="C55" s="84"/>
      <c r="D55" s="76">
        <v>3.23</v>
      </c>
      <c r="E55" s="84"/>
    </row>
    <row r="56" spans="1:5" ht="12" x14ac:dyDescent="0.2">
      <c r="A56" s="82" t="s">
        <v>119</v>
      </c>
      <c r="B56" s="81">
        <v>20</v>
      </c>
      <c r="C56" s="81">
        <v>20</v>
      </c>
      <c r="D56" s="81">
        <v>3.15</v>
      </c>
      <c r="E56" s="81">
        <v>15.75</v>
      </c>
    </row>
    <row r="57" spans="1:5" ht="12" x14ac:dyDescent="0.2">
      <c r="A57" s="83" t="s">
        <v>121</v>
      </c>
      <c r="B57" s="84"/>
      <c r="C57" s="84"/>
      <c r="D57" s="76">
        <v>3.15</v>
      </c>
      <c r="E57" s="84"/>
    </row>
    <row r="58" spans="1:5" ht="24" x14ac:dyDescent="0.2">
      <c r="A58" s="80" t="s">
        <v>164</v>
      </c>
      <c r="B58" s="81">
        <v>225.23</v>
      </c>
      <c r="C58" s="81">
        <v>225.23</v>
      </c>
      <c r="D58" s="85"/>
      <c r="E58" s="85"/>
    </row>
    <row r="59" spans="1:5" ht="24" x14ac:dyDescent="0.2">
      <c r="A59" s="80" t="s">
        <v>165</v>
      </c>
      <c r="B59" s="81">
        <v>225.23</v>
      </c>
      <c r="C59" s="81">
        <v>225.23</v>
      </c>
      <c r="D59" s="85"/>
      <c r="E59" s="85"/>
    </row>
    <row r="60" spans="1:5" ht="12" x14ac:dyDescent="0.2">
      <c r="A60" s="82" t="s">
        <v>79</v>
      </c>
      <c r="B60" s="81">
        <v>225.23</v>
      </c>
      <c r="C60" s="81">
        <v>225.23</v>
      </c>
      <c r="D60" s="85"/>
      <c r="E60" s="85"/>
    </row>
    <row r="61" spans="1:5" ht="24" x14ac:dyDescent="0.2">
      <c r="A61" s="80" t="s">
        <v>166</v>
      </c>
      <c r="B61" s="81">
        <v>1300</v>
      </c>
      <c r="C61" s="81">
        <v>1300</v>
      </c>
      <c r="D61" s="81">
        <v>1125.1199999999999</v>
      </c>
      <c r="E61" s="81">
        <v>86.55</v>
      </c>
    </row>
    <row r="62" spans="1:5" ht="24" x14ac:dyDescent="0.2">
      <c r="A62" s="80" t="s">
        <v>167</v>
      </c>
      <c r="B62" s="81">
        <v>1300</v>
      </c>
      <c r="C62" s="81">
        <v>1300</v>
      </c>
      <c r="D62" s="81">
        <v>1125.1199999999999</v>
      </c>
      <c r="E62" s="81">
        <v>86.55</v>
      </c>
    </row>
    <row r="63" spans="1:5" ht="12" x14ac:dyDescent="0.2">
      <c r="A63" s="82" t="s">
        <v>79</v>
      </c>
      <c r="B63" s="81">
        <v>1300</v>
      </c>
      <c r="C63" s="81">
        <v>1300</v>
      </c>
      <c r="D63" s="81">
        <v>1125.1199999999999</v>
      </c>
      <c r="E63" s="81">
        <v>86.55</v>
      </c>
    </row>
    <row r="64" spans="1:5" ht="12" x14ac:dyDescent="0.2">
      <c r="A64" s="83" t="s">
        <v>81</v>
      </c>
      <c r="B64" s="84"/>
      <c r="C64" s="84"/>
      <c r="D64" s="76">
        <v>100</v>
      </c>
      <c r="E64" s="84"/>
    </row>
    <row r="65" spans="1:5" ht="12" x14ac:dyDescent="0.2">
      <c r="A65" s="83" t="s">
        <v>86</v>
      </c>
      <c r="B65" s="84"/>
      <c r="C65" s="84"/>
      <c r="D65" s="76">
        <v>495.12</v>
      </c>
      <c r="E65" s="84"/>
    </row>
    <row r="66" spans="1:5" ht="12" x14ac:dyDescent="0.2">
      <c r="A66" s="83" t="s">
        <v>93</v>
      </c>
      <c r="B66" s="84"/>
      <c r="C66" s="84"/>
      <c r="D66" s="76">
        <v>530</v>
      </c>
      <c r="E66" s="84"/>
    </row>
    <row r="67" spans="1:5" ht="12" x14ac:dyDescent="0.2">
      <c r="A67" s="80" t="s">
        <v>168</v>
      </c>
      <c r="B67" s="81">
        <v>133618</v>
      </c>
      <c r="C67" s="81">
        <v>133618</v>
      </c>
      <c r="D67" s="81">
        <v>133140.31</v>
      </c>
      <c r="E67" s="81">
        <v>99.64</v>
      </c>
    </row>
    <row r="68" spans="1:5" ht="12" x14ac:dyDescent="0.2">
      <c r="A68" s="82" t="s">
        <v>79</v>
      </c>
      <c r="B68" s="81">
        <v>133418</v>
      </c>
      <c r="C68" s="81">
        <v>133418</v>
      </c>
      <c r="D68" s="81">
        <v>132931.35</v>
      </c>
      <c r="E68" s="81">
        <v>99.64</v>
      </c>
    </row>
    <row r="69" spans="1:5" ht="12" x14ac:dyDescent="0.2">
      <c r="A69" s="83" t="s">
        <v>81</v>
      </c>
      <c r="B69" s="84"/>
      <c r="C69" s="84"/>
      <c r="D69" s="76">
        <v>6599.26</v>
      </c>
      <c r="E69" s="84"/>
    </row>
    <row r="70" spans="1:5" ht="12" x14ac:dyDescent="0.2">
      <c r="A70" s="83" t="s">
        <v>82</v>
      </c>
      <c r="B70" s="84"/>
      <c r="C70" s="84"/>
      <c r="D70" s="76">
        <v>35344.239999999998</v>
      </c>
      <c r="E70" s="84"/>
    </row>
    <row r="71" spans="1:5" ht="12" x14ac:dyDescent="0.2">
      <c r="A71" s="83" t="s">
        <v>83</v>
      </c>
      <c r="B71" s="84"/>
      <c r="C71" s="84"/>
      <c r="D71" s="76">
        <v>553.02</v>
      </c>
      <c r="E71" s="84"/>
    </row>
    <row r="72" spans="1:5" ht="12" x14ac:dyDescent="0.2">
      <c r="A72" s="83" t="s">
        <v>86</v>
      </c>
      <c r="B72" s="84"/>
      <c r="C72" s="84"/>
      <c r="D72" s="76">
        <v>15503.21</v>
      </c>
      <c r="E72" s="84"/>
    </row>
    <row r="73" spans="1:5" ht="12" x14ac:dyDescent="0.2">
      <c r="A73" s="83" t="s">
        <v>87</v>
      </c>
      <c r="B73" s="84"/>
      <c r="C73" s="84"/>
      <c r="D73" s="76">
        <v>7178.15</v>
      </c>
      <c r="E73" s="84"/>
    </row>
    <row r="74" spans="1:5" ht="12" x14ac:dyDescent="0.2">
      <c r="A74" s="83" t="s">
        <v>88</v>
      </c>
      <c r="B74" s="84"/>
      <c r="C74" s="84"/>
      <c r="D74" s="76">
        <v>41960.06</v>
      </c>
      <c r="E74" s="84"/>
    </row>
    <row r="75" spans="1:5" ht="12" x14ac:dyDescent="0.2">
      <c r="A75" s="83" t="s">
        <v>89</v>
      </c>
      <c r="B75" s="84"/>
      <c r="C75" s="84"/>
      <c r="D75" s="76">
        <v>5739.97</v>
      </c>
      <c r="E75" s="84"/>
    </row>
    <row r="76" spans="1:5" ht="12" x14ac:dyDescent="0.2">
      <c r="A76" s="83" t="s">
        <v>90</v>
      </c>
      <c r="B76" s="84"/>
      <c r="C76" s="84"/>
      <c r="D76" s="76">
        <v>764.91</v>
      </c>
      <c r="E76" s="84"/>
    </row>
    <row r="77" spans="1:5" ht="12" x14ac:dyDescent="0.2">
      <c r="A77" s="83" t="s">
        <v>91</v>
      </c>
      <c r="B77" s="84"/>
      <c r="C77" s="84"/>
      <c r="D77" s="76">
        <v>458.88</v>
      </c>
      <c r="E77" s="84"/>
    </row>
    <row r="78" spans="1:5" ht="12" x14ac:dyDescent="0.2">
      <c r="A78" s="83" t="s">
        <v>93</v>
      </c>
      <c r="B78" s="84"/>
      <c r="C78" s="84"/>
      <c r="D78" s="76">
        <v>1326.7</v>
      </c>
      <c r="E78" s="84"/>
    </row>
    <row r="79" spans="1:5" ht="12" x14ac:dyDescent="0.2">
      <c r="A79" s="83" t="s">
        <v>94</v>
      </c>
      <c r="B79" s="84"/>
      <c r="C79" s="84"/>
      <c r="D79" s="76">
        <v>3067.21</v>
      </c>
      <c r="E79" s="84"/>
    </row>
    <row r="80" spans="1:5" ht="12" x14ac:dyDescent="0.2">
      <c r="A80" s="83" t="s">
        <v>96</v>
      </c>
      <c r="B80" s="84"/>
      <c r="C80" s="84"/>
      <c r="D80" s="76">
        <v>7798.67</v>
      </c>
      <c r="E80" s="84"/>
    </row>
    <row r="81" spans="1:5" ht="12" x14ac:dyDescent="0.2">
      <c r="A81" s="83" t="s">
        <v>98</v>
      </c>
      <c r="B81" s="84"/>
      <c r="C81" s="84"/>
      <c r="D81" s="76">
        <v>1361.84</v>
      </c>
      <c r="E81" s="84"/>
    </row>
    <row r="82" spans="1:5" ht="12" x14ac:dyDescent="0.2">
      <c r="A82" s="83" t="s">
        <v>99</v>
      </c>
      <c r="B82" s="84"/>
      <c r="C82" s="84"/>
      <c r="D82" s="76">
        <v>157</v>
      </c>
      <c r="E82" s="84"/>
    </row>
    <row r="83" spans="1:5" ht="12" x14ac:dyDescent="0.2">
      <c r="A83" s="83" t="s">
        <v>100</v>
      </c>
      <c r="B83" s="84"/>
      <c r="C83" s="84"/>
      <c r="D83" s="76">
        <v>1870.19</v>
      </c>
      <c r="E83" s="84"/>
    </row>
    <row r="84" spans="1:5" ht="12" x14ac:dyDescent="0.2">
      <c r="A84" s="83" t="s">
        <v>101</v>
      </c>
      <c r="B84" s="84"/>
      <c r="C84" s="84"/>
      <c r="D84" s="76">
        <v>1381.56</v>
      </c>
      <c r="E84" s="84"/>
    </row>
    <row r="85" spans="1:5" ht="12" x14ac:dyDescent="0.2">
      <c r="A85" s="83" t="s">
        <v>105</v>
      </c>
      <c r="B85" s="84"/>
      <c r="C85" s="84"/>
      <c r="D85" s="76">
        <v>1316.48</v>
      </c>
      <c r="E85" s="84"/>
    </row>
    <row r="86" spans="1:5" ht="12" x14ac:dyDescent="0.2">
      <c r="A86" s="83" t="s">
        <v>106</v>
      </c>
      <c r="B86" s="84"/>
      <c r="C86" s="84"/>
      <c r="D86" s="76">
        <v>129.69</v>
      </c>
      <c r="E86" s="84"/>
    </row>
    <row r="87" spans="1:5" ht="12" x14ac:dyDescent="0.2">
      <c r="A87" s="83" t="s">
        <v>107</v>
      </c>
      <c r="B87" s="84"/>
      <c r="C87" s="84"/>
      <c r="D87" s="76">
        <v>80</v>
      </c>
      <c r="E87" s="84"/>
    </row>
    <row r="88" spans="1:5" ht="12" x14ac:dyDescent="0.2">
      <c r="A88" s="83" t="s">
        <v>110</v>
      </c>
      <c r="B88" s="84"/>
      <c r="C88" s="84"/>
      <c r="D88" s="76">
        <v>340.31</v>
      </c>
      <c r="E88" s="84"/>
    </row>
    <row r="89" spans="1:5" ht="12" x14ac:dyDescent="0.2">
      <c r="A89" s="82" t="s">
        <v>111</v>
      </c>
      <c r="B89" s="81">
        <v>200</v>
      </c>
      <c r="C89" s="81">
        <v>200</v>
      </c>
      <c r="D89" s="81">
        <v>208.96</v>
      </c>
      <c r="E89" s="81">
        <v>104.48</v>
      </c>
    </row>
    <row r="90" spans="1:5" ht="12" x14ac:dyDescent="0.2">
      <c r="A90" s="83" t="s">
        <v>113</v>
      </c>
      <c r="B90" s="84"/>
      <c r="C90" s="84"/>
      <c r="D90" s="76">
        <v>208.96</v>
      </c>
      <c r="E90" s="84"/>
    </row>
    <row r="91" spans="1:5" ht="12" x14ac:dyDescent="0.2">
      <c r="A91" s="80" t="s">
        <v>169</v>
      </c>
      <c r="B91" s="81">
        <v>1251083.57</v>
      </c>
      <c r="C91" s="81">
        <v>1251083.57</v>
      </c>
      <c r="D91" s="81">
        <v>1186693.07</v>
      </c>
      <c r="E91" s="81">
        <v>94.85</v>
      </c>
    </row>
    <row r="92" spans="1:5" ht="12" x14ac:dyDescent="0.2">
      <c r="A92" s="80" t="s">
        <v>170</v>
      </c>
      <c r="B92" s="81">
        <v>1251083.57</v>
      </c>
      <c r="C92" s="81">
        <v>1251083.57</v>
      </c>
      <c r="D92" s="81">
        <v>1186693.07</v>
      </c>
      <c r="E92" s="81">
        <v>94.85</v>
      </c>
    </row>
    <row r="93" spans="1:5" ht="12" x14ac:dyDescent="0.2">
      <c r="A93" s="82" t="s">
        <v>70</v>
      </c>
      <c r="B93" s="81">
        <v>1200600</v>
      </c>
      <c r="C93" s="81">
        <v>1200600</v>
      </c>
      <c r="D93" s="81">
        <v>1160147.6399999999</v>
      </c>
      <c r="E93" s="81">
        <v>96.63</v>
      </c>
    </row>
    <row r="94" spans="1:5" ht="12" x14ac:dyDescent="0.2">
      <c r="A94" s="83" t="s">
        <v>72</v>
      </c>
      <c r="B94" s="84"/>
      <c r="C94" s="84"/>
      <c r="D94" s="76">
        <v>916440.81</v>
      </c>
      <c r="E94" s="84"/>
    </row>
    <row r="95" spans="1:5" ht="12" x14ac:dyDescent="0.2">
      <c r="A95" s="83" t="s">
        <v>73</v>
      </c>
      <c r="B95" s="84"/>
      <c r="C95" s="84"/>
      <c r="D95" s="76">
        <v>39518.410000000003</v>
      </c>
      <c r="E95" s="84"/>
    </row>
    <row r="96" spans="1:5" ht="12" x14ac:dyDescent="0.2">
      <c r="A96" s="83" t="s">
        <v>75</v>
      </c>
      <c r="B96" s="84"/>
      <c r="C96" s="84"/>
      <c r="D96" s="76">
        <v>45704.22</v>
      </c>
      <c r="E96" s="84"/>
    </row>
    <row r="97" spans="1:5" ht="12" x14ac:dyDescent="0.2">
      <c r="A97" s="83" t="s">
        <v>77</v>
      </c>
      <c r="B97" s="84"/>
      <c r="C97" s="84"/>
      <c r="D97" s="76">
        <v>158484.20000000001</v>
      </c>
      <c r="E97" s="84"/>
    </row>
    <row r="98" spans="1:5" ht="12" x14ac:dyDescent="0.2">
      <c r="A98" s="82" t="s">
        <v>79</v>
      </c>
      <c r="B98" s="81">
        <v>47400</v>
      </c>
      <c r="C98" s="81">
        <v>47400</v>
      </c>
      <c r="D98" s="81">
        <v>25558.13</v>
      </c>
      <c r="E98" s="81">
        <v>53.92</v>
      </c>
    </row>
    <row r="99" spans="1:5" ht="12" x14ac:dyDescent="0.2">
      <c r="A99" s="83" t="s">
        <v>81</v>
      </c>
      <c r="B99" s="84"/>
      <c r="C99" s="84"/>
      <c r="D99" s="76">
        <v>180</v>
      </c>
      <c r="E99" s="84"/>
    </row>
    <row r="100" spans="1:5" ht="12" x14ac:dyDescent="0.2">
      <c r="A100" s="83" t="s">
        <v>83</v>
      </c>
      <c r="B100" s="84"/>
      <c r="C100" s="84"/>
      <c r="D100" s="84"/>
      <c r="E100" s="84"/>
    </row>
    <row r="101" spans="1:5" ht="12" x14ac:dyDescent="0.2">
      <c r="A101" s="83" t="s">
        <v>86</v>
      </c>
      <c r="B101" s="84"/>
      <c r="C101" s="84"/>
      <c r="D101" s="76">
        <v>397.81</v>
      </c>
      <c r="E101" s="84"/>
    </row>
    <row r="102" spans="1:5" ht="12" x14ac:dyDescent="0.2">
      <c r="A102" s="83" t="s">
        <v>87</v>
      </c>
      <c r="B102" s="84"/>
      <c r="C102" s="84"/>
      <c r="D102" s="76">
        <v>946.88</v>
      </c>
      <c r="E102" s="84"/>
    </row>
    <row r="103" spans="1:5" ht="12" x14ac:dyDescent="0.2">
      <c r="A103" s="83" t="s">
        <v>88</v>
      </c>
      <c r="B103" s="84"/>
      <c r="C103" s="84"/>
      <c r="D103" s="76">
        <v>194.04</v>
      </c>
      <c r="E103" s="84"/>
    </row>
    <row r="104" spans="1:5" ht="12" x14ac:dyDescent="0.2">
      <c r="A104" s="83" t="s">
        <v>89</v>
      </c>
      <c r="B104" s="84"/>
      <c r="C104" s="84"/>
      <c r="D104" s="76">
        <v>5170.34</v>
      </c>
      <c r="E104" s="84"/>
    </row>
    <row r="105" spans="1:5" ht="12" x14ac:dyDescent="0.2">
      <c r="A105" s="83" t="s">
        <v>90</v>
      </c>
      <c r="B105" s="84"/>
      <c r="C105" s="84"/>
      <c r="D105" s="76">
        <v>305.16000000000003</v>
      </c>
      <c r="E105" s="84"/>
    </row>
    <row r="106" spans="1:5" ht="12" x14ac:dyDescent="0.2">
      <c r="A106" s="83" t="s">
        <v>93</v>
      </c>
      <c r="B106" s="84"/>
      <c r="C106" s="84"/>
      <c r="D106" s="76">
        <v>801.25</v>
      </c>
      <c r="E106" s="84"/>
    </row>
    <row r="107" spans="1:5" ht="12" x14ac:dyDescent="0.2">
      <c r="A107" s="83" t="s">
        <v>94</v>
      </c>
      <c r="B107" s="84"/>
      <c r="C107" s="84"/>
      <c r="D107" s="76">
        <v>9068.0300000000007</v>
      </c>
      <c r="E107" s="84"/>
    </row>
    <row r="108" spans="1:5" ht="12" x14ac:dyDescent="0.2">
      <c r="A108" s="83" t="s">
        <v>98</v>
      </c>
      <c r="B108" s="84"/>
      <c r="C108" s="84"/>
      <c r="D108" s="76">
        <v>318.54000000000002</v>
      </c>
      <c r="E108" s="84"/>
    </row>
    <row r="109" spans="1:5" ht="12" x14ac:dyDescent="0.2">
      <c r="A109" s="83" t="s">
        <v>99</v>
      </c>
      <c r="B109" s="84"/>
      <c r="C109" s="84"/>
      <c r="D109" s="76">
        <v>3634.25</v>
      </c>
      <c r="E109" s="84"/>
    </row>
    <row r="110" spans="1:5" ht="12" x14ac:dyDescent="0.2">
      <c r="A110" s="83" t="s">
        <v>101</v>
      </c>
      <c r="B110" s="84"/>
      <c r="C110" s="84"/>
      <c r="D110" s="76">
        <v>1081.1600000000001</v>
      </c>
      <c r="E110" s="84"/>
    </row>
    <row r="111" spans="1:5" ht="12" x14ac:dyDescent="0.2">
      <c r="A111" s="83" t="s">
        <v>108</v>
      </c>
      <c r="B111" s="84"/>
      <c r="C111" s="84"/>
      <c r="D111" s="76">
        <v>3328.86</v>
      </c>
      <c r="E111" s="84"/>
    </row>
    <row r="112" spans="1:5" ht="12" x14ac:dyDescent="0.2">
      <c r="A112" s="83" t="s">
        <v>110</v>
      </c>
      <c r="B112" s="84"/>
      <c r="C112" s="84"/>
      <c r="D112" s="76">
        <v>131.81</v>
      </c>
      <c r="E112" s="84"/>
    </row>
    <row r="113" spans="1:5" ht="24" x14ac:dyDescent="0.2">
      <c r="A113" s="82" t="s">
        <v>116</v>
      </c>
      <c r="B113" s="81">
        <v>583.57000000000005</v>
      </c>
      <c r="C113" s="81">
        <v>583.57000000000005</v>
      </c>
      <c r="D113" s="81">
        <v>293.57</v>
      </c>
      <c r="E113" s="81">
        <v>50.31</v>
      </c>
    </row>
    <row r="114" spans="1:5" ht="12" x14ac:dyDescent="0.2">
      <c r="A114" s="83" t="s">
        <v>118</v>
      </c>
      <c r="B114" s="84"/>
      <c r="C114" s="84"/>
      <c r="D114" s="76">
        <v>293.57</v>
      </c>
      <c r="E114" s="84"/>
    </row>
    <row r="115" spans="1:5" ht="12" x14ac:dyDescent="0.2">
      <c r="A115" s="82" t="s">
        <v>123</v>
      </c>
      <c r="B115" s="81">
        <v>2500</v>
      </c>
      <c r="C115" s="81">
        <v>2500</v>
      </c>
      <c r="D115" s="81">
        <v>693.73</v>
      </c>
      <c r="E115" s="81">
        <v>27.75</v>
      </c>
    </row>
    <row r="116" spans="1:5" ht="12" x14ac:dyDescent="0.2">
      <c r="A116" s="83" t="s">
        <v>130</v>
      </c>
      <c r="B116" s="84"/>
      <c r="C116" s="84"/>
      <c r="D116" s="76">
        <v>693.73</v>
      </c>
      <c r="E116" s="84"/>
    </row>
    <row r="117" spans="1:5" ht="24" x14ac:dyDescent="0.2">
      <c r="A117" s="80" t="s">
        <v>171</v>
      </c>
      <c r="B117" s="81">
        <v>19888.099999999999</v>
      </c>
      <c r="C117" s="81">
        <v>19888.099999999999</v>
      </c>
      <c r="D117" s="81">
        <v>15119.1</v>
      </c>
      <c r="E117" s="81">
        <v>76.02</v>
      </c>
    </row>
    <row r="118" spans="1:5" ht="24" x14ac:dyDescent="0.2">
      <c r="A118" s="80" t="s">
        <v>172</v>
      </c>
      <c r="B118" s="81">
        <v>19888.099999999999</v>
      </c>
      <c r="C118" s="81">
        <v>19888.099999999999</v>
      </c>
      <c r="D118" s="81">
        <v>15119.1</v>
      </c>
      <c r="E118" s="81">
        <v>76.02</v>
      </c>
    </row>
    <row r="119" spans="1:5" ht="12" x14ac:dyDescent="0.2">
      <c r="A119" s="82" t="s">
        <v>70</v>
      </c>
      <c r="B119" s="81">
        <v>197.96</v>
      </c>
      <c r="C119" s="81">
        <v>197.96</v>
      </c>
      <c r="D119" s="81">
        <v>197.96</v>
      </c>
      <c r="E119" s="81">
        <v>100</v>
      </c>
    </row>
    <row r="120" spans="1:5" ht="12" x14ac:dyDescent="0.2">
      <c r="A120" s="83" t="s">
        <v>72</v>
      </c>
      <c r="B120" s="84"/>
      <c r="C120" s="84"/>
      <c r="D120" s="76">
        <v>169.92</v>
      </c>
      <c r="E120" s="84"/>
    </row>
    <row r="121" spans="1:5" ht="12" x14ac:dyDescent="0.2">
      <c r="A121" s="83" t="s">
        <v>77</v>
      </c>
      <c r="B121" s="84"/>
      <c r="C121" s="84"/>
      <c r="D121" s="76">
        <v>28.04</v>
      </c>
      <c r="E121" s="84"/>
    </row>
    <row r="122" spans="1:5" ht="12" x14ac:dyDescent="0.2">
      <c r="A122" s="82" t="s">
        <v>79</v>
      </c>
      <c r="B122" s="81">
        <v>15690.14</v>
      </c>
      <c r="C122" s="81">
        <v>15690.14</v>
      </c>
      <c r="D122" s="81">
        <v>14921.14</v>
      </c>
      <c r="E122" s="81">
        <v>95.1</v>
      </c>
    </row>
    <row r="123" spans="1:5" ht="12" x14ac:dyDescent="0.2">
      <c r="A123" s="83" t="s">
        <v>87</v>
      </c>
      <c r="B123" s="84"/>
      <c r="C123" s="84"/>
      <c r="D123" s="76">
        <v>1000</v>
      </c>
      <c r="E123" s="84"/>
    </row>
    <row r="124" spans="1:5" ht="12" x14ac:dyDescent="0.2">
      <c r="A124" s="83" t="s">
        <v>89</v>
      </c>
      <c r="B124" s="84"/>
      <c r="C124" s="84"/>
      <c r="D124" s="76">
        <v>6306.72</v>
      </c>
      <c r="E124" s="84"/>
    </row>
    <row r="125" spans="1:5" ht="12" x14ac:dyDescent="0.2">
      <c r="A125" s="83" t="s">
        <v>90</v>
      </c>
      <c r="B125" s="84"/>
      <c r="C125" s="84"/>
      <c r="D125" s="76">
        <v>1331</v>
      </c>
      <c r="E125" s="84"/>
    </row>
    <row r="126" spans="1:5" ht="12" x14ac:dyDescent="0.2">
      <c r="A126" s="83" t="s">
        <v>94</v>
      </c>
      <c r="B126" s="84"/>
      <c r="C126" s="84"/>
      <c r="D126" s="76">
        <v>6000</v>
      </c>
      <c r="E126" s="84"/>
    </row>
    <row r="127" spans="1:5" ht="12" x14ac:dyDescent="0.2">
      <c r="A127" s="83" t="s">
        <v>105</v>
      </c>
      <c r="B127" s="84"/>
      <c r="C127" s="84"/>
      <c r="D127" s="76">
        <v>283.42</v>
      </c>
      <c r="E127" s="84"/>
    </row>
    <row r="128" spans="1:5" ht="12" x14ac:dyDescent="0.2">
      <c r="A128" s="82" t="s">
        <v>123</v>
      </c>
      <c r="B128" s="81">
        <v>4000</v>
      </c>
      <c r="C128" s="81">
        <v>4000</v>
      </c>
      <c r="D128" s="85"/>
      <c r="E128" s="85"/>
    </row>
    <row r="129" spans="1:5" ht="12" x14ac:dyDescent="0.2">
      <c r="A129" s="80" t="s">
        <v>173</v>
      </c>
      <c r="B129" s="81">
        <v>8800</v>
      </c>
      <c r="C129" s="81">
        <v>8800</v>
      </c>
      <c r="D129" s="81">
        <v>6269.29</v>
      </c>
      <c r="E129" s="81">
        <v>71.239999999999995</v>
      </c>
    </row>
    <row r="130" spans="1:5" ht="12" x14ac:dyDescent="0.2">
      <c r="A130" s="80" t="s">
        <v>174</v>
      </c>
      <c r="B130" s="81">
        <v>8800</v>
      </c>
      <c r="C130" s="81">
        <v>8800</v>
      </c>
      <c r="D130" s="81">
        <v>6269.29</v>
      </c>
      <c r="E130" s="81">
        <v>71.239999999999995</v>
      </c>
    </row>
    <row r="131" spans="1:5" ht="12" x14ac:dyDescent="0.2">
      <c r="A131" s="82" t="s">
        <v>79</v>
      </c>
      <c r="B131" s="81">
        <v>8800</v>
      </c>
      <c r="C131" s="81">
        <v>8800</v>
      </c>
      <c r="D131" s="81">
        <v>6269.29</v>
      </c>
      <c r="E131" s="81">
        <v>71.239999999999995</v>
      </c>
    </row>
    <row r="132" spans="1:5" ht="12" x14ac:dyDescent="0.2">
      <c r="A132" s="83" t="s">
        <v>81</v>
      </c>
      <c r="B132" s="84"/>
      <c r="C132" s="84"/>
      <c r="D132" s="76">
        <v>3080</v>
      </c>
      <c r="E132" s="84"/>
    </row>
    <row r="133" spans="1:5" ht="12" x14ac:dyDescent="0.2">
      <c r="A133" s="83" t="s">
        <v>87</v>
      </c>
      <c r="B133" s="84"/>
      <c r="C133" s="84"/>
      <c r="D133" s="76">
        <v>88.4</v>
      </c>
      <c r="E133" s="84"/>
    </row>
    <row r="134" spans="1:5" ht="12" x14ac:dyDescent="0.2">
      <c r="A134" s="83" t="s">
        <v>101</v>
      </c>
      <c r="B134" s="84"/>
      <c r="C134" s="84"/>
      <c r="D134" s="76">
        <v>2570</v>
      </c>
      <c r="E134" s="84"/>
    </row>
    <row r="135" spans="1:5" ht="12" x14ac:dyDescent="0.2">
      <c r="A135" s="83" t="s">
        <v>107</v>
      </c>
      <c r="B135" s="84"/>
      <c r="C135" s="84"/>
      <c r="D135" s="76">
        <v>530.89</v>
      </c>
      <c r="E135" s="84"/>
    </row>
    <row r="136" spans="1:5" ht="24" x14ac:dyDescent="0.2">
      <c r="A136" s="80" t="s">
        <v>175</v>
      </c>
      <c r="B136" s="81">
        <v>1755.28</v>
      </c>
      <c r="C136" s="81">
        <v>1755.28</v>
      </c>
      <c r="D136" s="81">
        <v>1305.28</v>
      </c>
      <c r="E136" s="81">
        <v>74.36</v>
      </c>
    </row>
    <row r="137" spans="1:5" ht="24" x14ac:dyDescent="0.2">
      <c r="A137" s="80" t="s">
        <v>176</v>
      </c>
      <c r="B137" s="81">
        <v>1755.28</v>
      </c>
      <c r="C137" s="81">
        <v>1755.28</v>
      </c>
      <c r="D137" s="81">
        <v>1305.28</v>
      </c>
      <c r="E137" s="81">
        <v>74.36</v>
      </c>
    </row>
    <row r="138" spans="1:5" ht="12" x14ac:dyDescent="0.2">
      <c r="A138" s="82" t="s">
        <v>79</v>
      </c>
      <c r="B138" s="81">
        <v>1755.28</v>
      </c>
      <c r="C138" s="81">
        <v>1755.28</v>
      </c>
      <c r="D138" s="81">
        <v>1305.28</v>
      </c>
      <c r="E138" s="81">
        <v>74.36</v>
      </c>
    </row>
    <row r="139" spans="1:5" ht="12" x14ac:dyDescent="0.2">
      <c r="A139" s="83" t="s">
        <v>87</v>
      </c>
      <c r="B139" s="84"/>
      <c r="C139" s="84"/>
      <c r="D139" s="76">
        <v>1305.28</v>
      </c>
      <c r="E139" s="84"/>
    </row>
    <row r="140" spans="1:5" ht="24" x14ac:dyDescent="0.2">
      <c r="A140" s="80" t="s">
        <v>177</v>
      </c>
      <c r="B140" s="81">
        <v>2000</v>
      </c>
      <c r="C140" s="81">
        <v>2000</v>
      </c>
      <c r="D140" s="81">
        <v>1300</v>
      </c>
      <c r="E140" s="81">
        <v>65</v>
      </c>
    </row>
    <row r="141" spans="1:5" ht="36" x14ac:dyDescent="0.2">
      <c r="A141" s="80" t="s">
        <v>178</v>
      </c>
      <c r="B141" s="81">
        <v>2000</v>
      </c>
      <c r="C141" s="81">
        <v>2000</v>
      </c>
      <c r="D141" s="81">
        <v>1300</v>
      </c>
      <c r="E141" s="81">
        <v>65</v>
      </c>
    </row>
    <row r="142" spans="1:5" ht="12" x14ac:dyDescent="0.2">
      <c r="A142" s="82" t="s">
        <v>79</v>
      </c>
      <c r="B142" s="81">
        <v>2000</v>
      </c>
      <c r="C142" s="81">
        <v>2000</v>
      </c>
      <c r="D142" s="81">
        <v>1300</v>
      </c>
      <c r="E142" s="81">
        <v>65</v>
      </c>
    </row>
    <row r="143" spans="1:5" ht="12" x14ac:dyDescent="0.2">
      <c r="A143" s="83" t="s">
        <v>94</v>
      </c>
      <c r="B143" s="84"/>
      <c r="C143" s="84"/>
      <c r="D143" s="76">
        <v>1300</v>
      </c>
      <c r="E143" s="84"/>
    </row>
    <row r="144" spans="1:5" ht="36" x14ac:dyDescent="0.2">
      <c r="A144" s="80" t="s">
        <v>179</v>
      </c>
      <c r="B144" s="81">
        <v>140.71</v>
      </c>
      <c r="C144" s="81">
        <v>140.71</v>
      </c>
      <c r="D144" s="81">
        <v>140.71</v>
      </c>
      <c r="E144" s="81">
        <v>100</v>
      </c>
    </row>
    <row r="145" spans="1:5" ht="36" x14ac:dyDescent="0.2">
      <c r="A145" s="80" t="s">
        <v>180</v>
      </c>
      <c r="B145" s="81">
        <v>140.71</v>
      </c>
      <c r="C145" s="81">
        <v>140.71</v>
      </c>
      <c r="D145" s="81">
        <v>140.71</v>
      </c>
      <c r="E145" s="81">
        <v>100</v>
      </c>
    </row>
    <row r="146" spans="1:5" ht="12" x14ac:dyDescent="0.2">
      <c r="A146" s="82" t="s">
        <v>79</v>
      </c>
      <c r="B146" s="81">
        <v>140.71</v>
      </c>
      <c r="C146" s="81">
        <v>140.71</v>
      </c>
      <c r="D146" s="81">
        <v>140.71</v>
      </c>
      <c r="E146" s="81">
        <v>100</v>
      </c>
    </row>
    <row r="147" spans="1:5" ht="12" x14ac:dyDescent="0.2">
      <c r="A147" s="83" t="s">
        <v>94</v>
      </c>
      <c r="B147" s="84"/>
      <c r="C147" s="84"/>
      <c r="D147" s="76">
        <v>140.71</v>
      </c>
      <c r="E147" s="84"/>
    </row>
    <row r="148" spans="1:5" ht="24" x14ac:dyDescent="0.2">
      <c r="A148" s="77" t="s">
        <v>181</v>
      </c>
      <c r="B148" s="78">
        <v>383217.91999999998</v>
      </c>
      <c r="C148" s="78">
        <v>383217.91999999998</v>
      </c>
      <c r="D148" s="78">
        <v>249215.04</v>
      </c>
      <c r="E148" s="78">
        <v>65.03</v>
      </c>
    </row>
    <row r="149" spans="1:5" ht="12" x14ac:dyDescent="0.2">
      <c r="A149" s="79" t="s">
        <v>182</v>
      </c>
      <c r="B149" s="78">
        <v>2600</v>
      </c>
      <c r="C149" s="78">
        <v>2600</v>
      </c>
      <c r="D149" s="78">
        <v>2599.9899999999998</v>
      </c>
      <c r="E149" s="78">
        <v>100</v>
      </c>
    </row>
    <row r="150" spans="1:5" ht="12" x14ac:dyDescent="0.2">
      <c r="A150" s="80" t="s">
        <v>158</v>
      </c>
      <c r="B150" s="81">
        <v>2600</v>
      </c>
      <c r="C150" s="81">
        <v>2600</v>
      </c>
      <c r="D150" s="81">
        <v>2599.9899999999998</v>
      </c>
      <c r="E150" s="81">
        <v>100</v>
      </c>
    </row>
    <row r="151" spans="1:5" ht="12" x14ac:dyDescent="0.2">
      <c r="A151" s="82" t="s">
        <v>79</v>
      </c>
      <c r="B151" s="81">
        <v>1415.03</v>
      </c>
      <c r="C151" s="81">
        <v>1415.03</v>
      </c>
      <c r="D151" s="81">
        <v>1415.03</v>
      </c>
      <c r="E151" s="81">
        <v>100</v>
      </c>
    </row>
    <row r="152" spans="1:5" ht="12" x14ac:dyDescent="0.2">
      <c r="A152" s="83" t="s">
        <v>86</v>
      </c>
      <c r="B152" s="84"/>
      <c r="C152" s="84"/>
      <c r="D152" s="76">
        <v>315.02999999999997</v>
      </c>
      <c r="E152" s="84"/>
    </row>
    <row r="153" spans="1:5" ht="12" x14ac:dyDescent="0.2">
      <c r="A153" s="83" t="s">
        <v>87</v>
      </c>
      <c r="B153" s="84"/>
      <c r="C153" s="84"/>
      <c r="D153" s="76">
        <v>400</v>
      </c>
      <c r="E153" s="84"/>
    </row>
    <row r="154" spans="1:5" ht="12" x14ac:dyDescent="0.2">
      <c r="A154" s="83" t="s">
        <v>90</v>
      </c>
      <c r="B154" s="84"/>
      <c r="C154" s="84"/>
      <c r="D154" s="76">
        <v>700</v>
      </c>
      <c r="E154" s="84"/>
    </row>
    <row r="155" spans="1:5" ht="12" x14ac:dyDescent="0.2">
      <c r="A155" s="82" t="s">
        <v>123</v>
      </c>
      <c r="B155" s="81">
        <v>1184.97</v>
      </c>
      <c r="C155" s="81">
        <v>1184.97</v>
      </c>
      <c r="D155" s="81">
        <v>1184.96</v>
      </c>
      <c r="E155" s="81">
        <v>100</v>
      </c>
    </row>
    <row r="156" spans="1:5" ht="12" x14ac:dyDescent="0.2">
      <c r="A156" s="83" t="s">
        <v>125</v>
      </c>
      <c r="B156" s="84"/>
      <c r="C156" s="84"/>
      <c r="D156" s="76">
        <v>1184.96</v>
      </c>
      <c r="E156" s="84"/>
    </row>
    <row r="157" spans="1:5" ht="12" x14ac:dyDescent="0.2">
      <c r="A157" s="79" t="s">
        <v>183</v>
      </c>
      <c r="B157" s="78">
        <v>31314.83</v>
      </c>
      <c r="C157" s="78">
        <v>31314.83</v>
      </c>
      <c r="D157" s="78">
        <v>30346.79</v>
      </c>
      <c r="E157" s="78">
        <v>96.91</v>
      </c>
    </row>
    <row r="158" spans="1:5" ht="12" x14ac:dyDescent="0.2">
      <c r="A158" s="80" t="s">
        <v>158</v>
      </c>
      <c r="B158" s="81">
        <v>13186.42</v>
      </c>
      <c r="C158" s="81">
        <v>13186.42</v>
      </c>
      <c r="D158" s="81">
        <v>12935.31</v>
      </c>
      <c r="E158" s="81">
        <v>98.1</v>
      </c>
    </row>
    <row r="159" spans="1:5" ht="12" x14ac:dyDescent="0.2">
      <c r="A159" s="82" t="s">
        <v>70</v>
      </c>
      <c r="B159" s="81">
        <v>13186.42</v>
      </c>
      <c r="C159" s="81">
        <v>13186.42</v>
      </c>
      <c r="D159" s="81">
        <v>12935.31</v>
      </c>
      <c r="E159" s="81">
        <v>98.1</v>
      </c>
    </row>
    <row r="160" spans="1:5" ht="12" x14ac:dyDescent="0.2">
      <c r="A160" s="83" t="s">
        <v>72</v>
      </c>
      <c r="B160" s="84"/>
      <c r="C160" s="84"/>
      <c r="D160" s="76">
        <v>11835.31</v>
      </c>
      <c r="E160" s="84"/>
    </row>
    <row r="161" spans="1:5" ht="12" x14ac:dyDescent="0.2">
      <c r="A161" s="83" t="s">
        <v>75</v>
      </c>
      <c r="B161" s="84"/>
      <c r="C161" s="84"/>
      <c r="D161" s="76">
        <v>1100</v>
      </c>
      <c r="E161" s="84"/>
    </row>
    <row r="162" spans="1:5" ht="12" x14ac:dyDescent="0.2">
      <c r="A162" s="80" t="s">
        <v>184</v>
      </c>
      <c r="B162" s="81">
        <v>3169.52</v>
      </c>
      <c r="C162" s="81">
        <v>3169.52</v>
      </c>
      <c r="D162" s="81">
        <v>2284.08</v>
      </c>
      <c r="E162" s="81">
        <v>72.06</v>
      </c>
    </row>
    <row r="163" spans="1:5" ht="12" x14ac:dyDescent="0.2">
      <c r="A163" s="82" t="s">
        <v>70</v>
      </c>
      <c r="B163" s="81">
        <v>3169.52</v>
      </c>
      <c r="C163" s="81">
        <v>3169.52</v>
      </c>
      <c r="D163" s="81">
        <v>2284.08</v>
      </c>
      <c r="E163" s="81">
        <v>72.06</v>
      </c>
    </row>
    <row r="164" spans="1:5" ht="12" x14ac:dyDescent="0.2">
      <c r="A164" s="83" t="s">
        <v>72</v>
      </c>
      <c r="B164" s="84"/>
      <c r="C164" s="84"/>
      <c r="D164" s="76">
        <v>2284.08</v>
      </c>
      <c r="E164" s="84"/>
    </row>
    <row r="165" spans="1:5" ht="12" x14ac:dyDescent="0.2">
      <c r="A165" s="80" t="s">
        <v>185</v>
      </c>
      <c r="B165" s="81">
        <v>183.79</v>
      </c>
      <c r="C165" s="81">
        <v>183.79</v>
      </c>
      <c r="D165" s="81">
        <v>183.79</v>
      </c>
      <c r="E165" s="81">
        <v>100</v>
      </c>
    </row>
    <row r="166" spans="1:5" ht="12" x14ac:dyDescent="0.2">
      <c r="A166" s="82" t="s">
        <v>70</v>
      </c>
      <c r="B166" s="81">
        <v>183.79</v>
      </c>
      <c r="C166" s="81">
        <v>183.79</v>
      </c>
      <c r="D166" s="81">
        <v>183.79</v>
      </c>
      <c r="E166" s="81">
        <v>100</v>
      </c>
    </row>
    <row r="167" spans="1:5" ht="12" x14ac:dyDescent="0.2">
      <c r="A167" s="83" t="s">
        <v>72</v>
      </c>
      <c r="B167" s="84"/>
      <c r="C167" s="84"/>
      <c r="D167" s="76">
        <v>183.79</v>
      </c>
      <c r="E167" s="84"/>
    </row>
    <row r="168" spans="1:5" ht="12" x14ac:dyDescent="0.2">
      <c r="A168" s="80" t="s">
        <v>186</v>
      </c>
      <c r="B168" s="81">
        <v>14775.1</v>
      </c>
      <c r="C168" s="81">
        <v>14775.1</v>
      </c>
      <c r="D168" s="81">
        <v>14943.61</v>
      </c>
      <c r="E168" s="81">
        <v>101.14</v>
      </c>
    </row>
    <row r="169" spans="1:5" ht="12" x14ac:dyDescent="0.2">
      <c r="A169" s="80" t="s">
        <v>187</v>
      </c>
      <c r="B169" s="81">
        <v>14775.1</v>
      </c>
      <c r="C169" s="81">
        <v>14775.1</v>
      </c>
      <c r="D169" s="81">
        <v>14943.61</v>
      </c>
      <c r="E169" s="81">
        <v>101.14</v>
      </c>
    </row>
    <row r="170" spans="1:5" ht="12" x14ac:dyDescent="0.2">
      <c r="A170" s="82" t="s">
        <v>70</v>
      </c>
      <c r="B170" s="81">
        <v>11884.3</v>
      </c>
      <c r="C170" s="81">
        <v>11884.3</v>
      </c>
      <c r="D170" s="81">
        <v>12695.84</v>
      </c>
      <c r="E170" s="81">
        <v>106.83</v>
      </c>
    </row>
    <row r="171" spans="1:5" ht="12" x14ac:dyDescent="0.2">
      <c r="A171" s="83" t="s">
        <v>72</v>
      </c>
      <c r="B171" s="84"/>
      <c r="C171" s="84"/>
      <c r="D171" s="76">
        <v>8099.41</v>
      </c>
      <c r="E171" s="84"/>
    </row>
    <row r="172" spans="1:5" ht="12" x14ac:dyDescent="0.2">
      <c r="A172" s="83" t="s">
        <v>75</v>
      </c>
      <c r="B172" s="84"/>
      <c r="C172" s="84"/>
      <c r="D172" s="76">
        <v>900</v>
      </c>
      <c r="E172" s="84"/>
    </row>
    <row r="173" spans="1:5" ht="12" x14ac:dyDescent="0.2">
      <c r="A173" s="83" t="s">
        <v>77</v>
      </c>
      <c r="B173" s="84"/>
      <c r="C173" s="84"/>
      <c r="D173" s="76">
        <v>3696.43</v>
      </c>
      <c r="E173" s="84"/>
    </row>
    <row r="174" spans="1:5" ht="12" x14ac:dyDescent="0.2">
      <c r="A174" s="82" t="s">
        <v>79</v>
      </c>
      <c r="B174" s="81">
        <v>2890.8</v>
      </c>
      <c r="C174" s="81">
        <v>2890.8</v>
      </c>
      <c r="D174" s="81">
        <v>2247.77</v>
      </c>
      <c r="E174" s="81">
        <v>77.760000000000005</v>
      </c>
    </row>
    <row r="175" spans="1:5" ht="12" x14ac:dyDescent="0.2">
      <c r="A175" s="83" t="s">
        <v>81</v>
      </c>
      <c r="B175" s="84"/>
      <c r="C175" s="84"/>
      <c r="D175" s="76">
        <v>53.08</v>
      </c>
      <c r="E175" s="84"/>
    </row>
    <row r="176" spans="1:5" ht="12" x14ac:dyDescent="0.2">
      <c r="A176" s="83" t="s">
        <v>82</v>
      </c>
      <c r="B176" s="84"/>
      <c r="C176" s="84"/>
      <c r="D176" s="76">
        <v>2194.69</v>
      </c>
      <c r="E176" s="84"/>
    </row>
    <row r="177" spans="1:5" ht="12" x14ac:dyDescent="0.2">
      <c r="A177" s="79" t="s">
        <v>188</v>
      </c>
      <c r="B177" s="78">
        <v>10000</v>
      </c>
      <c r="C177" s="78">
        <v>10000</v>
      </c>
      <c r="D177" s="78">
        <v>1134.42</v>
      </c>
      <c r="E177" s="78">
        <v>11.34</v>
      </c>
    </row>
    <row r="178" spans="1:5" ht="12" x14ac:dyDescent="0.2">
      <c r="A178" s="80" t="s">
        <v>162</v>
      </c>
      <c r="B178" s="81">
        <v>10000</v>
      </c>
      <c r="C178" s="81">
        <v>10000</v>
      </c>
      <c r="D178" s="81">
        <v>1134.42</v>
      </c>
      <c r="E178" s="81">
        <v>11.34</v>
      </c>
    </row>
    <row r="179" spans="1:5" ht="12" x14ac:dyDescent="0.2">
      <c r="A179" s="80" t="s">
        <v>163</v>
      </c>
      <c r="B179" s="81">
        <v>10000</v>
      </c>
      <c r="C179" s="81">
        <v>10000</v>
      </c>
      <c r="D179" s="81">
        <v>1134.42</v>
      </c>
      <c r="E179" s="81">
        <v>11.34</v>
      </c>
    </row>
    <row r="180" spans="1:5" ht="12" x14ac:dyDescent="0.2">
      <c r="A180" s="82" t="s">
        <v>70</v>
      </c>
      <c r="B180" s="81">
        <v>2565</v>
      </c>
      <c r="C180" s="81">
        <v>2565</v>
      </c>
      <c r="D180" s="81">
        <v>950</v>
      </c>
      <c r="E180" s="81">
        <v>37.04</v>
      </c>
    </row>
    <row r="181" spans="1:5" ht="12" x14ac:dyDescent="0.2">
      <c r="A181" s="83" t="s">
        <v>75</v>
      </c>
      <c r="B181" s="84"/>
      <c r="C181" s="84"/>
      <c r="D181" s="76">
        <v>950</v>
      </c>
      <c r="E181" s="84"/>
    </row>
    <row r="182" spans="1:5" ht="12" x14ac:dyDescent="0.2">
      <c r="A182" s="82" t="s">
        <v>79</v>
      </c>
      <c r="B182" s="81">
        <v>7435</v>
      </c>
      <c r="C182" s="81">
        <v>7435</v>
      </c>
      <c r="D182" s="81">
        <v>184.42</v>
      </c>
      <c r="E182" s="81">
        <v>2.48</v>
      </c>
    </row>
    <row r="183" spans="1:5" ht="12" x14ac:dyDescent="0.2">
      <c r="A183" s="83" t="s">
        <v>87</v>
      </c>
      <c r="B183" s="84"/>
      <c r="C183" s="84"/>
      <c r="D183" s="76">
        <v>124.8</v>
      </c>
      <c r="E183" s="84"/>
    </row>
    <row r="184" spans="1:5" ht="12" x14ac:dyDescent="0.2">
      <c r="A184" s="83" t="s">
        <v>90</v>
      </c>
      <c r="B184" s="84"/>
      <c r="C184" s="84"/>
      <c r="D184" s="76">
        <v>59.62</v>
      </c>
      <c r="E184" s="84"/>
    </row>
    <row r="185" spans="1:5" ht="24" x14ac:dyDescent="0.2">
      <c r="A185" s="79" t="s">
        <v>189</v>
      </c>
      <c r="B185" s="78">
        <v>87459.01</v>
      </c>
      <c r="C185" s="78">
        <v>87459.01</v>
      </c>
      <c r="D185" s="78">
        <v>37949.47</v>
      </c>
      <c r="E185" s="78">
        <v>43.39</v>
      </c>
    </row>
    <row r="186" spans="1:5" ht="12" x14ac:dyDescent="0.2">
      <c r="A186" s="80" t="s">
        <v>169</v>
      </c>
      <c r="B186" s="81">
        <v>34028.199999999997</v>
      </c>
      <c r="C186" s="81">
        <v>34028.199999999997</v>
      </c>
      <c r="D186" s="81">
        <v>1338.93</v>
      </c>
      <c r="E186" s="81">
        <v>3.93</v>
      </c>
    </row>
    <row r="187" spans="1:5" ht="12" x14ac:dyDescent="0.2">
      <c r="A187" s="80" t="s">
        <v>170</v>
      </c>
      <c r="B187" s="81">
        <v>34028.199999999997</v>
      </c>
      <c r="C187" s="81">
        <v>34028.199999999997</v>
      </c>
      <c r="D187" s="81">
        <v>1338.93</v>
      </c>
      <c r="E187" s="81">
        <v>3.93</v>
      </c>
    </row>
    <row r="188" spans="1:5" ht="12" x14ac:dyDescent="0.2">
      <c r="A188" s="82" t="s">
        <v>70</v>
      </c>
      <c r="B188" s="81">
        <v>5330</v>
      </c>
      <c r="C188" s="81">
        <v>5330</v>
      </c>
      <c r="D188" s="85"/>
      <c r="E188" s="85"/>
    </row>
    <row r="189" spans="1:5" ht="12" x14ac:dyDescent="0.2">
      <c r="A189" s="82" t="s">
        <v>79</v>
      </c>
      <c r="B189" s="81">
        <v>27698.2</v>
      </c>
      <c r="C189" s="81">
        <v>27698.2</v>
      </c>
      <c r="D189" s="81">
        <v>1338.93</v>
      </c>
      <c r="E189" s="81">
        <v>4.83</v>
      </c>
    </row>
    <row r="190" spans="1:5" ht="12" x14ac:dyDescent="0.2">
      <c r="A190" s="83" t="s">
        <v>81</v>
      </c>
      <c r="B190" s="84"/>
      <c r="C190" s="84"/>
      <c r="D190" s="84"/>
      <c r="E190" s="84"/>
    </row>
    <row r="191" spans="1:5" ht="12" x14ac:dyDescent="0.2">
      <c r="A191" s="83" t="s">
        <v>83</v>
      </c>
      <c r="B191" s="84"/>
      <c r="C191" s="84"/>
      <c r="D191" s="84"/>
      <c r="E191" s="84"/>
    </row>
    <row r="192" spans="1:5" ht="12" x14ac:dyDescent="0.2">
      <c r="A192" s="83" t="s">
        <v>87</v>
      </c>
      <c r="B192" s="84"/>
      <c r="C192" s="84"/>
      <c r="D192" s="76">
        <v>50.28</v>
      </c>
      <c r="E192" s="84"/>
    </row>
    <row r="193" spans="1:5" ht="12" x14ac:dyDescent="0.2">
      <c r="A193" s="83" t="s">
        <v>93</v>
      </c>
      <c r="B193" s="84"/>
      <c r="C193" s="84"/>
      <c r="D193" s="84"/>
      <c r="E193" s="84"/>
    </row>
    <row r="194" spans="1:5" ht="12" x14ac:dyDescent="0.2">
      <c r="A194" s="83" t="s">
        <v>97</v>
      </c>
      <c r="B194" s="84"/>
      <c r="C194" s="84"/>
      <c r="D194" s="76">
        <v>350</v>
      </c>
      <c r="E194" s="84"/>
    </row>
    <row r="195" spans="1:5" ht="12" x14ac:dyDescent="0.2">
      <c r="A195" s="83" t="s">
        <v>101</v>
      </c>
      <c r="B195" s="84"/>
      <c r="C195" s="84"/>
      <c r="D195" s="76">
        <v>936.7</v>
      </c>
      <c r="E195" s="84"/>
    </row>
    <row r="196" spans="1:5" ht="12" x14ac:dyDescent="0.2">
      <c r="A196" s="83" t="s">
        <v>105</v>
      </c>
      <c r="B196" s="84"/>
      <c r="C196" s="84"/>
      <c r="D196" s="76">
        <v>1.95</v>
      </c>
      <c r="E196" s="84"/>
    </row>
    <row r="197" spans="1:5" ht="12" x14ac:dyDescent="0.2">
      <c r="A197" s="83" t="s">
        <v>106</v>
      </c>
      <c r="B197" s="84"/>
      <c r="C197" s="84"/>
      <c r="D197" s="84"/>
      <c r="E197" s="84"/>
    </row>
    <row r="198" spans="1:5" ht="12" x14ac:dyDescent="0.2">
      <c r="A198" s="82" t="s">
        <v>123</v>
      </c>
      <c r="B198" s="81">
        <v>1000</v>
      </c>
      <c r="C198" s="81">
        <v>1000</v>
      </c>
      <c r="D198" s="85"/>
      <c r="E198" s="85"/>
    </row>
    <row r="199" spans="1:5" ht="24" x14ac:dyDescent="0.2">
      <c r="A199" s="80" t="s">
        <v>190</v>
      </c>
      <c r="B199" s="81">
        <v>53430.81</v>
      </c>
      <c r="C199" s="81">
        <v>53430.81</v>
      </c>
      <c r="D199" s="81">
        <v>36610.54</v>
      </c>
      <c r="E199" s="81">
        <v>68.52</v>
      </c>
    </row>
    <row r="200" spans="1:5" ht="24" x14ac:dyDescent="0.2">
      <c r="A200" s="80" t="s">
        <v>191</v>
      </c>
      <c r="B200" s="81">
        <v>53430.81</v>
      </c>
      <c r="C200" s="81">
        <v>53430.81</v>
      </c>
      <c r="D200" s="81">
        <v>36610.54</v>
      </c>
      <c r="E200" s="81">
        <v>68.52</v>
      </c>
    </row>
    <row r="201" spans="1:5" ht="12" x14ac:dyDescent="0.2">
      <c r="A201" s="82" t="s">
        <v>79</v>
      </c>
      <c r="B201" s="81">
        <v>49830.81</v>
      </c>
      <c r="C201" s="81">
        <v>49830.81</v>
      </c>
      <c r="D201" s="81">
        <v>33322.31</v>
      </c>
      <c r="E201" s="81">
        <v>66.87</v>
      </c>
    </row>
    <row r="202" spans="1:5" ht="12" x14ac:dyDescent="0.2">
      <c r="A202" s="83" t="s">
        <v>81</v>
      </c>
      <c r="B202" s="84"/>
      <c r="C202" s="84"/>
      <c r="D202" s="76">
        <v>8392.76</v>
      </c>
      <c r="E202" s="84"/>
    </row>
    <row r="203" spans="1:5" ht="12" x14ac:dyDescent="0.2">
      <c r="A203" s="83" t="s">
        <v>83</v>
      </c>
      <c r="B203" s="84"/>
      <c r="C203" s="84"/>
      <c r="D203" s="76">
        <v>600</v>
      </c>
      <c r="E203" s="84"/>
    </row>
    <row r="204" spans="1:5" ht="12" x14ac:dyDescent="0.2">
      <c r="A204" s="83" t="s">
        <v>86</v>
      </c>
      <c r="B204" s="84"/>
      <c r="C204" s="84"/>
      <c r="D204" s="76">
        <v>275.31</v>
      </c>
      <c r="E204" s="84"/>
    </row>
    <row r="205" spans="1:5" ht="12" x14ac:dyDescent="0.2">
      <c r="A205" s="83" t="s">
        <v>87</v>
      </c>
      <c r="B205" s="84"/>
      <c r="C205" s="84"/>
      <c r="D205" s="76">
        <v>813.12</v>
      </c>
      <c r="E205" s="84"/>
    </row>
    <row r="206" spans="1:5" ht="12" x14ac:dyDescent="0.2">
      <c r="A206" s="83" t="s">
        <v>88</v>
      </c>
      <c r="B206" s="84"/>
      <c r="C206" s="84"/>
      <c r="D206" s="76">
        <v>177.39</v>
      </c>
      <c r="E206" s="84"/>
    </row>
    <row r="207" spans="1:5" ht="12" x14ac:dyDescent="0.2">
      <c r="A207" s="83" t="s">
        <v>90</v>
      </c>
      <c r="B207" s="84"/>
      <c r="C207" s="84"/>
      <c r="D207" s="76">
        <v>184.48</v>
      </c>
      <c r="E207" s="84"/>
    </row>
    <row r="208" spans="1:5" ht="12" x14ac:dyDescent="0.2">
      <c r="A208" s="83" t="s">
        <v>93</v>
      </c>
      <c r="B208" s="84"/>
      <c r="C208" s="84"/>
      <c r="D208" s="76">
        <v>8284.5300000000007</v>
      </c>
      <c r="E208" s="84"/>
    </row>
    <row r="209" spans="1:5" ht="12" x14ac:dyDescent="0.2">
      <c r="A209" s="83" t="s">
        <v>101</v>
      </c>
      <c r="B209" s="84"/>
      <c r="C209" s="84"/>
      <c r="D209" s="76">
        <v>14045.31</v>
      </c>
      <c r="E209" s="84"/>
    </row>
    <row r="210" spans="1:5" ht="12" x14ac:dyDescent="0.2">
      <c r="A210" s="83" t="s">
        <v>105</v>
      </c>
      <c r="B210" s="84"/>
      <c r="C210" s="84"/>
      <c r="D210" s="76">
        <v>121.12</v>
      </c>
      <c r="E210" s="84"/>
    </row>
    <row r="211" spans="1:5" ht="12" x14ac:dyDescent="0.2">
      <c r="A211" s="83" t="s">
        <v>106</v>
      </c>
      <c r="B211" s="84"/>
      <c r="C211" s="84"/>
      <c r="D211" s="76">
        <v>272.39</v>
      </c>
      <c r="E211" s="84"/>
    </row>
    <row r="212" spans="1:5" ht="12" x14ac:dyDescent="0.2">
      <c r="A212" s="83" t="s">
        <v>110</v>
      </c>
      <c r="B212" s="84"/>
      <c r="C212" s="84"/>
      <c r="D212" s="76">
        <v>155.9</v>
      </c>
      <c r="E212" s="84"/>
    </row>
    <row r="213" spans="1:5" ht="12" x14ac:dyDescent="0.2">
      <c r="A213" s="82" t="s">
        <v>111</v>
      </c>
      <c r="B213" s="81">
        <v>200</v>
      </c>
      <c r="C213" s="81">
        <v>200</v>
      </c>
      <c r="D213" s="81">
        <v>38.229999999999997</v>
      </c>
      <c r="E213" s="81">
        <v>19.12</v>
      </c>
    </row>
    <row r="214" spans="1:5" ht="12" x14ac:dyDescent="0.2">
      <c r="A214" s="83" t="s">
        <v>113</v>
      </c>
      <c r="B214" s="84"/>
      <c r="C214" s="84"/>
      <c r="D214" s="76">
        <v>36.770000000000003</v>
      </c>
      <c r="E214" s="84"/>
    </row>
    <row r="215" spans="1:5" ht="24" x14ac:dyDescent="0.2">
      <c r="A215" s="83" t="s">
        <v>114</v>
      </c>
      <c r="B215" s="84"/>
      <c r="C215" s="84"/>
      <c r="D215" s="76">
        <v>1.46</v>
      </c>
      <c r="E215" s="84"/>
    </row>
    <row r="216" spans="1:5" ht="12" x14ac:dyDescent="0.2">
      <c r="A216" s="82" t="s">
        <v>123</v>
      </c>
      <c r="B216" s="81">
        <v>3400</v>
      </c>
      <c r="C216" s="81">
        <v>3400</v>
      </c>
      <c r="D216" s="81">
        <v>3250</v>
      </c>
      <c r="E216" s="81">
        <v>95.59</v>
      </c>
    </row>
    <row r="217" spans="1:5" ht="12" x14ac:dyDescent="0.2">
      <c r="A217" s="83" t="s">
        <v>125</v>
      </c>
      <c r="B217" s="84"/>
      <c r="C217" s="84"/>
      <c r="D217" s="76">
        <v>3250</v>
      </c>
      <c r="E217" s="84"/>
    </row>
    <row r="218" spans="1:5" ht="12" x14ac:dyDescent="0.2">
      <c r="A218" s="79" t="s">
        <v>192</v>
      </c>
      <c r="B218" s="78">
        <v>65524.33</v>
      </c>
      <c r="C218" s="78">
        <v>65524.33</v>
      </c>
      <c r="D218" s="78">
        <v>64418.1</v>
      </c>
      <c r="E218" s="78">
        <v>98.31</v>
      </c>
    </row>
    <row r="219" spans="1:5" ht="12" x14ac:dyDescent="0.2">
      <c r="A219" s="80" t="s">
        <v>158</v>
      </c>
      <c r="B219" s="81">
        <v>471</v>
      </c>
      <c r="C219" s="81">
        <v>471</v>
      </c>
      <c r="D219" s="81">
        <v>471</v>
      </c>
      <c r="E219" s="81">
        <v>100</v>
      </c>
    </row>
    <row r="220" spans="1:5" ht="12" x14ac:dyDescent="0.2">
      <c r="A220" s="82" t="s">
        <v>79</v>
      </c>
      <c r="B220" s="81">
        <v>471</v>
      </c>
      <c r="C220" s="81">
        <v>471</v>
      </c>
      <c r="D220" s="81">
        <v>471</v>
      </c>
      <c r="E220" s="81">
        <v>100</v>
      </c>
    </row>
    <row r="221" spans="1:5" ht="12" x14ac:dyDescent="0.2">
      <c r="A221" s="83" t="s">
        <v>99</v>
      </c>
      <c r="B221" s="84"/>
      <c r="C221" s="84"/>
      <c r="D221" s="76">
        <v>471</v>
      </c>
      <c r="E221" s="84"/>
    </row>
    <row r="222" spans="1:5" ht="12" x14ac:dyDescent="0.2">
      <c r="A222" s="80" t="s">
        <v>169</v>
      </c>
      <c r="B222" s="81">
        <v>7207.92</v>
      </c>
      <c r="C222" s="81">
        <v>7207.92</v>
      </c>
      <c r="D222" s="81">
        <v>7085.35</v>
      </c>
      <c r="E222" s="81">
        <v>98.3</v>
      </c>
    </row>
    <row r="223" spans="1:5" ht="12" x14ac:dyDescent="0.2">
      <c r="A223" s="80" t="s">
        <v>170</v>
      </c>
      <c r="B223" s="81">
        <v>7207.92</v>
      </c>
      <c r="C223" s="81">
        <v>7207.92</v>
      </c>
      <c r="D223" s="81">
        <v>7085.35</v>
      </c>
      <c r="E223" s="81">
        <v>98.3</v>
      </c>
    </row>
    <row r="224" spans="1:5" ht="12" x14ac:dyDescent="0.2">
      <c r="A224" s="82" t="s">
        <v>79</v>
      </c>
      <c r="B224" s="81">
        <v>469.5</v>
      </c>
      <c r="C224" s="81">
        <v>469.5</v>
      </c>
      <c r="D224" s="81">
        <v>926.56</v>
      </c>
      <c r="E224" s="81">
        <v>197.35</v>
      </c>
    </row>
    <row r="225" spans="1:5" ht="12" x14ac:dyDescent="0.2">
      <c r="A225" s="83" t="s">
        <v>90</v>
      </c>
      <c r="B225" s="84"/>
      <c r="C225" s="84"/>
      <c r="D225" s="76">
        <v>457.05</v>
      </c>
      <c r="E225" s="84"/>
    </row>
    <row r="226" spans="1:5" ht="12" x14ac:dyDescent="0.2">
      <c r="A226" s="83" t="s">
        <v>99</v>
      </c>
      <c r="B226" s="84"/>
      <c r="C226" s="84"/>
      <c r="D226" s="76">
        <v>469.51</v>
      </c>
      <c r="E226" s="84"/>
    </row>
    <row r="227" spans="1:5" ht="12" x14ac:dyDescent="0.2">
      <c r="A227" s="82" t="s">
        <v>123</v>
      </c>
      <c r="B227" s="81">
        <v>6702.02</v>
      </c>
      <c r="C227" s="81">
        <v>6702.02</v>
      </c>
      <c r="D227" s="81">
        <v>6122.39</v>
      </c>
      <c r="E227" s="81">
        <v>91.35</v>
      </c>
    </row>
    <row r="228" spans="1:5" ht="12" x14ac:dyDescent="0.2">
      <c r="A228" s="83" t="s">
        <v>128</v>
      </c>
      <c r="B228" s="84"/>
      <c r="C228" s="84"/>
      <c r="D228" s="76">
        <v>6122.39</v>
      </c>
      <c r="E228" s="84"/>
    </row>
    <row r="229" spans="1:5" ht="12" x14ac:dyDescent="0.2">
      <c r="A229" s="82" t="s">
        <v>131</v>
      </c>
      <c r="B229" s="81">
        <v>36.4</v>
      </c>
      <c r="C229" s="81">
        <v>36.4</v>
      </c>
      <c r="D229" s="81">
        <v>36.4</v>
      </c>
      <c r="E229" s="81">
        <v>100</v>
      </c>
    </row>
    <row r="230" spans="1:5" ht="12" x14ac:dyDescent="0.2">
      <c r="A230" s="83" t="s">
        <v>133</v>
      </c>
      <c r="B230" s="84"/>
      <c r="C230" s="84"/>
      <c r="D230" s="76">
        <v>36.4</v>
      </c>
      <c r="E230" s="84"/>
    </row>
    <row r="231" spans="1:5" ht="24" x14ac:dyDescent="0.2">
      <c r="A231" s="80" t="s">
        <v>193</v>
      </c>
      <c r="B231" s="81">
        <v>57845.41</v>
      </c>
      <c r="C231" s="81">
        <v>57845.41</v>
      </c>
      <c r="D231" s="81">
        <v>56861.75</v>
      </c>
      <c r="E231" s="81">
        <v>98.3</v>
      </c>
    </row>
    <row r="232" spans="1:5" ht="24" x14ac:dyDescent="0.2">
      <c r="A232" s="80" t="s">
        <v>194</v>
      </c>
      <c r="B232" s="81">
        <v>57845.41</v>
      </c>
      <c r="C232" s="81">
        <v>57845.41</v>
      </c>
      <c r="D232" s="81">
        <v>56861.75</v>
      </c>
      <c r="E232" s="81">
        <v>98.3</v>
      </c>
    </row>
    <row r="233" spans="1:5" ht="12" x14ac:dyDescent="0.2">
      <c r="A233" s="82" t="s">
        <v>79</v>
      </c>
      <c r="B233" s="81">
        <v>3767.83</v>
      </c>
      <c r="C233" s="81">
        <v>3767.83</v>
      </c>
      <c r="D233" s="81">
        <v>7435.8</v>
      </c>
      <c r="E233" s="81">
        <v>197.35</v>
      </c>
    </row>
    <row r="234" spans="1:5" ht="12" x14ac:dyDescent="0.2">
      <c r="A234" s="83" t="s">
        <v>90</v>
      </c>
      <c r="B234" s="84"/>
      <c r="C234" s="84"/>
      <c r="D234" s="76">
        <v>3667.95</v>
      </c>
      <c r="E234" s="84"/>
    </row>
    <row r="235" spans="1:5" ht="12" x14ac:dyDescent="0.2">
      <c r="A235" s="83" t="s">
        <v>99</v>
      </c>
      <c r="B235" s="84"/>
      <c r="C235" s="84"/>
      <c r="D235" s="76">
        <v>3767.85</v>
      </c>
      <c r="E235" s="84"/>
    </row>
    <row r="236" spans="1:5" ht="12" x14ac:dyDescent="0.2">
      <c r="A236" s="82" t="s">
        <v>123</v>
      </c>
      <c r="B236" s="81">
        <v>53785.49</v>
      </c>
      <c r="C236" s="81">
        <v>53785.49</v>
      </c>
      <c r="D236" s="81">
        <v>49133.86</v>
      </c>
      <c r="E236" s="81">
        <v>91.35</v>
      </c>
    </row>
    <row r="237" spans="1:5" ht="12" x14ac:dyDescent="0.2">
      <c r="A237" s="83" t="s">
        <v>128</v>
      </c>
      <c r="B237" s="84"/>
      <c r="C237" s="84"/>
      <c r="D237" s="76">
        <v>49133.86</v>
      </c>
      <c r="E237" s="84"/>
    </row>
    <row r="238" spans="1:5" ht="12" x14ac:dyDescent="0.2">
      <c r="A238" s="82" t="s">
        <v>131</v>
      </c>
      <c r="B238" s="81">
        <v>292.08999999999997</v>
      </c>
      <c r="C238" s="81">
        <v>292.08999999999997</v>
      </c>
      <c r="D238" s="81">
        <v>292.08999999999997</v>
      </c>
      <c r="E238" s="81">
        <v>100</v>
      </c>
    </row>
    <row r="239" spans="1:5" ht="12" x14ac:dyDescent="0.2">
      <c r="A239" s="83" t="s">
        <v>133</v>
      </c>
      <c r="B239" s="84"/>
      <c r="C239" s="84"/>
      <c r="D239" s="76">
        <v>292.08999999999997</v>
      </c>
      <c r="E239" s="84"/>
    </row>
    <row r="240" spans="1:5" ht="24" x14ac:dyDescent="0.2">
      <c r="A240" s="79" t="s">
        <v>195</v>
      </c>
      <c r="B240" s="78">
        <v>184868.56</v>
      </c>
      <c r="C240" s="78">
        <v>184868.56</v>
      </c>
      <c r="D240" s="78">
        <v>111315.08</v>
      </c>
      <c r="E240" s="78">
        <v>60.21</v>
      </c>
    </row>
    <row r="241" spans="1:5" ht="12" x14ac:dyDescent="0.2">
      <c r="A241" s="80" t="s">
        <v>184</v>
      </c>
      <c r="B241" s="81">
        <v>30000</v>
      </c>
      <c r="C241" s="81">
        <v>30000</v>
      </c>
      <c r="D241" s="85"/>
      <c r="E241" s="85"/>
    </row>
    <row r="242" spans="1:5" ht="12" x14ac:dyDescent="0.2">
      <c r="A242" s="82" t="s">
        <v>79</v>
      </c>
      <c r="B242" s="81">
        <v>30000</v>
      </c>
      <c r="C242" s="81">
        <v>30000</v>
      </c>
      <c r="D242" s="85"/>
      <c r="E242" s="85"/>
    </row>
    <row r="243" spans="1:5" ht="12" x14ac:dyDescent="0.2">
      <c r="A243" s="80" t="s">
        <v>169</v>
      </c>
      <c r="B243" s="81">
        <v>22316.31</v>
      </c>
      <c r="C243" s="81">
        <v>22316.31</v>
      </c>
      <c r="D243" s="81">
        <v>15821.47</v>
      </c>
      <c r="E243" s="81">
        <v>70.900000000000006</v>
      </c>
    </row>
    <row r="244" spans="1:5" ht="12" x14ac:dyDescent="0.2">
      <c r="A244" s="80" t="s">
        <v>170</v>
      </c>
      <c r="B244" s="81">
        <v>22316.31</v>
      </c>
      <c r="C244" s="81">
        <v>22316.31</v>
      </c>
      <c r="D244" s="81">
        <v>15821.47</v>
      </c>
      <c r="E244" s="81">
        <v>70.900000000000006</v>
      </c>
    </row>
    <row r="245" spans="1:5" ht="12" x14ac:dyDescent="0.2">
      <c r="A245" s="82" t="s">
        <v>70</v>
      </c>
      <c r="B245" s="81">
        <v>10153.42</v>
      </c>
      <c r="C245" s="81">
        <v>10153.42</v>
      </c>
      <c r="D245" s="81">
        <v>10110.14</v>
      </c>
      <c r="E245" s="81">
        <v>99.57</v>
      </c>
    </row>
    <row r="246" spans="1:5" ht="12" x14ac:dyDescent="0.2">
      <c r="A246" s="83" t="s">
        <v>72</v>
      </c>
      <c r="B246" s="84"/>
      <c r="C246" s="84"/>
      <c r="D246" s="76">
        <v>8521.74</v>
      </c>
      <c r="E246" s="84"/>
    </row>
    <row r="247" spans="1:5" ht="12" x14ac:dyDescent="0.2">
      <c r="A247" s="83" t="s">
        <v>75</v>
      </c>
      <c r="B247" s="84"/>
      <c r="C247" s="84"/>
      <c r="D247" s="76">
        <v>182.32</v>
      </c>
      <c r="E247" s="84"/>
    </row>
    <row r="248" spans="1:5" ht="12" x14ac:dyDescent="0.2">
      <c r="A248" s="83" t="s">
        <v>77</v>
      </c>
      <c r="B248" s="84"/>
      <c r="C248" s="84"/>
      <c r="D248" s="76">
        <v>1406.08</v>
      </c>
      <c r="E248" s="84"/>
    </row>
    <row r="249" spans="1:5" ht="12" x14ac:dyDescent="0.2">
      <c r="A249" s="82" t="s">
        <v>79</v>
      </c>
      <c r="B249" s="81">
        <v>11757.89</v>
      </c>
      <c r="C249" s="81">
        <v>11757.89</v>
      </c>
      <c r="D249" s="81">
        <v>5353.96</v>
      </c>
      <c r="E249" s="81">
        <v>45.54</v>
      </c>
    </row>
    <row r="250" spans="1:5" ht="12" x14ac:dyDescent="0.2">
      <c r="A250" s="83" t="s">
        <v>81</v>
      </c>
      <c r="B250" s="84"/>
      <c r="C250" s="84"/>
      <c r="D250" s="76">
        <v>1901.93</v>
      </c>
      <c r="E250" s="84"/>
    </row>
    <row r="251" spans="1:5" ht="12" x14ac:dyDescent="0.2">
      <c r="A251" s="83" t="s">
        <v>82</v>
      </c>
      <c r="B251" s="84"/>
      <c r="C251" s="84"/>
      <c r="D251" s="76">
        <v>419.1</v>
      </c>
      <c r="E251" s="84"/>
    </row>
    <row r="252" spans="1:5" ht="12" x14ac:dyDescent="0.2">
      <c r="A252" s="83" t="s">
        <v>83</v>
      </c>
      <c r="B252" s="84"/>
      <c r="C252" s="84"/>
      <c r="D252" s="76">
        <v>1192.8599999999999</v>
      </c>
      <c r="E252" s="84"/>
    </row>
    <row r="253" spans="1:5" ht="12" x14ac:dyDescent="0.2">
      <c r="A253" s="83" t="s">
        <v>86</v>
      </c>
      <c r="B253" s="84"/>
      <c r="C253" s="84"/>
      <c r="D253" s="76">
        <v>336.07</v>
      </c>
      <c r="E253" s="84"/>
    </row>
    <row r="254" spans="1:5" ht="12" x14ac:dyDescent="0.2">
      <c r="A254" s="83" t="s">
        <v>87</v>
      </c>
      <c r="B254" s="84"/>
      <c r="C254" s="84"/>
      <c r="D254" s="76">
        <v>166.81</v>
      </c>
      <c r="E254" s="84"/>
    </row>
    <row r="255" spans="1:5" ht="12" x14ac:dyDescent="0.2">
      <c r="A255" s="83" t="s">
        <v>90</v>
      </c>
      <c r="B255" s="84"/>
      <c r="C255" s="84"/>
      <c r="D255" s="76">
        <v>324.07</v>
      </c>
      <c r="E255" s="84"/>
    </row>
    <row r="256" spans="1:5" ht="12" x14ac:dyDescent="0.2">
      <c r="A256" s="83" t="s">
        <v>93</v>
      </c>
      <c r="B256" s="84"/>
      <c r="C256" s="84"/>
      <c r="D256" s="76">
        <v>667.45</v>
      </c>
      <c r="E256" s="84"/>
    </row>
    <row r="257" spans="1:5" ht="12" x14ac:dyDescent="0.2">
      <c r="A257" s="83" t="s">
        <v>101</v>
      </c>
      <c r="B257" s="84"/>
      <c r="C257" s="84"/>
      <c r="D257" s="76">
        <v>340.19</v>
      </c>
      <c r="E257" s="84"/>
    </row>
    <row r="258" spans="1:5" ht="12" x14ac:dyDescent="0.2">
      <c r="A258" s="83" t="s">
        <v>105</v>
      </c>
      <c r="B258" s="84"/>
      <c r="C258" s="84"/>
      <c r="D258" s="76">
        <v>5.48</v>
      </c>
      <c r="E258" s="84"/>
    </row>
    <row r="259" spans="1:5" ht="12" x14ac:dyDescent="0.2">
      <c r="A259" s="82" t="s">
        <v>123</v>
      </c>
      <c r="B259" s="81">
        <v>405</v>
      </c>
      <c r="C259" s="81">
        <v>405</v>
      </c>
      <c r="D259" s="81">
        <v>357.37</v>
      </c>
      <c r="E259" s="81">
        <v>88.24</v>
      </c>
    </row>
    <row r="260" spans="1:5" ht="12" x14ac:dyDescent="0.2">
      <c r="A260" s="83" t="s">
        <v>125</v>
      </c>
      <c r="B260" s="84"/>
      <c r="C260" s="84"/>
      <c r="D260" s="76">
        <v>357.37</v>
      </c>
      <c r="E260" s="84"/>
    </row>
    <row r="261" spans="1:5" ht="24" x14ac:dyDescent="0.2">
      <c r="A261" s="80" t="s">
        <v>193</v>
      </c>
      <c r="B261" s="81">
        <v>126459.15</v>
      </c>
      <c r="C261" s="81">
        <v>126459.15</v>
      </c>
      <c r="D261" s="81">
        <v>89400.51</v>
      </c>
      <c r="E261" s="81">
        <v>70.7</v>
      </c>
    </row>
    <row r="262" spans="1:5" ht="24" x14ac:dyDescent="0.2">
      <c r="A262" s="80" t="s">
        <v>194</v>
      </c>
      <c r="B262" s="81">
        <v>126459.15</v>
      </c>
      <c r="C262" s="81">
        <v>126459.15</v>
      </c>
      <c r="D262" s="81">
        <v>89400.51</v>
      </c>
      <c r="E262" s="81">
        <v>70.7</v>
      </c>
    </row>
    <row r="263" spans="1:5" ht="12" x14ac:dyDescent="0.2">
      <c r="A263" s="82" t="s">
        <v>70</v>
      </c>
      <c r="B263" s="81">
        <v>57536.06</v>
      </c>
      <c r="C263" s="81">
        <v>57536.06</v>
      </c>
      <c r="D263" s="81">
        <v>57290.91</v>
      </c>
      <c r="E263" s="81">
        <v>99.57</v>
      </c>
    </row>
    <row r="264" spans="1:5" ht="12" x14ac:dyDescent="0.2">
      <c r="A264" s="83" t="s">
        <v>72</v>
      </c>
      <c r="B264" s="84"/>
      <c r="C264" s="84"/>
      <c r="D264" s="76">
        <v>48289.9</v>
      </c>
      <c r="E264" s="84"/>
    </row>
    <row r="265" spans="1:5" ht="12" x14ac:dyDescent="0.2">
      <c r="A265" s="83" t="s">
        <v>75</v>
      </c>
      <c r="B265" s="84"/>
      <c r="C265" s="84"/>
      <c r="D265" s="76">
        <v>1033.18</v>
      </c>
      <c r="E265" s="84"/>
    </row>
    <row r="266" spans="1:5" ht="12" x14ac:dyDescent="0.2">
      <c r="A266" s="83" t="s">
        <v>77</v>
      </c>
      <c r="B266" s="84"/>
      <c r="C266" s="84"/>
      <c r="D266" s="76">
        <v>7967.83</v>
      </c>
      <c r="E266" s="84"/>
    </row>
    <row r="267" spans="1:5" ht="12" x14ac:dyDescent="0.2">
      <c r="A267" s="82" t="s">
        <v>79</v>
      </c>
      <c r="B267" s="81">
        <v>66628.09</v>
      </c>
      <c r="C267" s="81">
        <v>66628.09</v>
      </c>
      <c r="D267" s="81">
        <v>30084.47</v>
      </c>
      <c r="E267" s="81">
        <v>45.15</v>
      </c>
    </row>
    <row r="268" spans="1:5" ht="12" x14ac:dyDescent="0.2">
      <c r="A268" s="83" t="s">
        <v>81</v>
      </c>
      <c r="B268" s="84"/>
      <c r="C268" s="84"/>
      <c r="D268" s="76">
        <v>10511.52</v>
      </c>
      <c r="E268" s="84"/>
    </row>
    <row r="269" spans="1:5" ht="12" x14ac:dyDescent="0.2">
      <c r="A269" s="83" t="s">
        <v>82</v>
      </c>
      <c r="B269" s="84"/>
      <c r="C269" s="84"/>
      <c r="D269" s="76">
        <v>2375.23</v>
      </c>
      <c r="E269" s="84"/>
    </row>
    <row r="270" spans="1:5" ht="12" x14ac:dyDescent="0.2">
      <c r="A270" s="83" t="s">
        <v>83</v>
      </c>
      <c r="B270" s="84"/>
      <c r="C270" s="84"/>
      <c r="D270" s="76">
        <v>6759.55</v>
      </c>
      <c r="E270" s="84"/>
    </row>
    <row r="271" spans="1:5" ht="12" x14ac:dyDescent="0.2">
      <c r="A271" s="83" t="s">
        <v>86</v>
      </c>
      <c r="B271" s="84"/>
      <c r="C271" s="84"/>
      <c r="D271" s="76">
        <v>1904.37</v>
      </c>
      <c r="E271" s="84"/>
    </row>
    <row r="272" spans="1:5" ht="12" x14ac:dyDescent="0.2">
      <c r="A272" s="83" t="s">
        <v>87</v>
      </c>
      <c r="B272" s="84"/>
      <c r="C272" s="84"/>
      <c r="D272" s="76">
        <v>945.32</v>
      </c>
      <c r="E272" s="84"/>
    </row>
    <row r="273" spans="1:5" ht="12" x14ac:dyDescent="0.2">
      <c r="A273" s="83" t="s">
        <v>90</v>
      </c>
      <c r="B273" s="84"/>
      <c r="C273" s="84"/>
      <c r="D273" s="76">
        <v>1836.34</v>
      </c>
      <c r="E273" s="84"/>
    </row>
    <row r="274" spans="1:5" ht="12" x14ac:dyDescent="0.2">
      <c r="A274" s="83" t="s">
        <v>93</v>
      </c>
      <c r="B274" s="84"/>
      <c r="C274" s="84"/>
      <c r="D274" s="76">
        <v>3782.21</v>
      </c>
      <c r="E274" s="84"/>
    </row>
    <row r="275" spans="1:5" ht="12" x14ac:dyDescent="0.2">
      <c r="A275" s="83" t="s">
        <v>101</v>
      </c>
      <c r="B275" s="84"/>
      <c r="C275" s="84"/>
      <c r="D275" s="76">
        <v>1927.74</v>
      </c>
      <c r="E275" s="84"/>
    </row>
    <row r="276" spans="1:5" ht="12" x14ac:dyDescent="0.2">
      <c r="A276" s="83" t="s">
        <v>105</v>
      </c>
      <c r="B276" s="84"/>
      <c r="C276" s="84"/>
      <c r="D276" s="76">
        <v>42.19</v>
      </c>
      <c r="E276" s="84"/>
    </row>
    <row r="277" spans="1:5" ht="12" x14ac:dyDescent="0.2">
      <c r="A277" s="82" t="s">
        <v>123</v>
      </c>
      <c r="B277" s="81">
        <v>2295</v>
      </c>
      <c r="C277" s="81">
        <v>2295</v>
      </c>
      <c r="D277" s="81">
        <v>2025.13</v>
      </c>
      <c r="E277" s="81">
        <v>88.24</v>
      </c>
    </row>
    <row r="278" spans="1:5" ht="12" x14ac:dyDescent="0.2">
      <c r="A278" s="83" t="s">
        <v>125</v>
      </c>
      <c r="B278" s="84"/>
      <c r="C278" s="84"/>
      <c r="D278" s="76">
        <v>2025.13</v>
      </c>
      <c r="E278" s="84"/>
    </row>
    <row r="279" spans="1:5" ht="24" x14ac:dyDescent="0.2">
      <c r="A279" s="80" t="s">
        <v>171</v>
      </c>
      <c r="B279" s="81">
        <v>6093.1</v>
      </c>
      <c r="C279" s="81">
        <v>6093.1</v>
      </c>
      <c r="D279" s="81">
        <v>6093.1</v>
      </c>
      <c r="E279" s="81">
        <v>100</v>
      </c>
    </row>
    <row r="280" spans="1:5" ht="24" x14ac:dyDescent="0.2">
      <c r="A280" s="80" t="s">
        <v>172</v>
      </c>
      <c r="B280" s="81">
        <v>6093.1</v>
      </c>
      <c r="C280" s="81">
        <v>6093.1</v>
      </c>
      <c r="D280" s="81">
        <v>6093.1</v>
      </c>
      <c r="E280" s="81">
        <v>100</v>
      </c>
    </row>
    <row r="281" spans="1:5" ht="12" x14ac:dyDescent="0.2">
      <c r="A281" s="82" t="s">
        <v>79</v>
      </c>
      <c r="B281" s="81">
        <v>6093.1</v>
      </c>
      <c r="C281" s="81">
        <v>6093.1</v>
      </c>
      <c r="D281" s="81">
        <v>6093.1</v>
      </c>
      <c r="E281" s="81">
        <v>100</v>
      </c>
    </row>
    <row r="282" spans="1:5" ht="12" x14ac:dyDescent="0.2">
      <c r="A282" s="83" t="s">
        <v>81</v>
      </c>
      <c r="B282" s="84"/>
      <c r="C282" s="84"/>
      <c r="D282" s="76">
        <v>4093.1</v>
      </c>
      <c r="E282" s="84"/>
    </row>
    <row r="283" spans="1:5" ht="12" x14ac:dyDescent="0.2">
      <c r="A283" s="83" t="s">
        <v>83</v>
      </c>
      <c r="B283" s="84"/>
      <c r="C283" s="84"/>
      <c r="D283" s="76">
        <v>2000</v>
      </c>
      <c r="E283" s="84"/>
    </row>
    <row r="284" spans="1:5" ht="12" x14ac:dyDescent="0.2">
      <c r="A284" s="79" t="s">
        <v>196</v>
      </c>
      <c r="B284" s="78">
        <v>660</v>
      </c>
      <c r="C284" s="78">
        <v>660</v>
      </c>
      <c r="D284" s="78">
        <v>660</v>
      </c>
      <c r="E284" s="78">
        <v>100</v>
      </c>
    </row>
    <row r="285" spans="1:5" ht="12" x14ac:dyDescent="0.2">
      <c r="A285" s="80" t="s">
        <v>158</v>
      </c>
      <c r="B285" s="81">
        <v>660</v>
      </c>
      <c r="C285" s="81">
        <v>660</v>
      </c>
      <c r="D285" s="81">
        <v>660</v>
      </c>
      <c r="E285" s="81">
        <v>100</v>
      </c>
    </row>
    <row r="286" spans="1:5" ht="12" x14ac:dyDescent="0.2">
      <c r="A286" s="82" t="s">
        <v>79</v>
      </c>
      <c r="B286" s="81">
        <v>610</v>
      </c>
      <c r="C286" s="81">
        <v>610</v>
      </c>
      <c r="D286" s="81">
        <v>610</v>
      </c>
      <c r="E286" s="81">
        <v>100</v>
      </c>
    </row>
    <row r="287" spans="1:5" ht="12" x14ac:dyDescent="0.2">
      <c r="A287" s="83" t="s">
        <v>86</v>
      </c>
      <c r="B287" s="84"/>
      <c r="C287" s="84"/>
      <c r="D287" s="76">
        <v>552</v>
      </c>
      <c r="E287" s="84"/>
    </row>
    <row r="288" spans="1:5" ht="12" x14ac:dyDescent="0.2">
      <c r="A288" s="83" t="s">
        <v>90</v>
      </c>
      <c r="B288" s="84"/>
      <c r="C288" s="84"/>
      <c r="D288" s="76">
        <v>58</v>
      </c>
      <c r="E288" s="84"/>
    </row>
    <row r="289" spans="1:5" ht="24" x14ac:dyDescent="0.2">
      <c r="A289" s="82" t="s">
        <v>116</v>
      </c>
      <c r="B289" s="81">
        <v>50</v>
      </c>
      <c r="C289" s="81">
        <v>50</v>
      </c>
      <c r="D289" s="81">
        <v>50</v>
      </c>
      <c r="E289" s="81">
        <v>100</v>
      </c>
    </row>
    <row r="290" spans="1:5" ht="12" x14ac:dyDescent="0.2">
      <c r="A290" s="83" t="s">
        <v>118</v>
      </c>
      <c r="B290" s="84"/>
      <c r="C290" s="84"/>
      <c r="D290" s="76">
        <v>50</v>
      </c>
      <c r="E290" s="84"/>
    </row>
    <row r="291" spans="1:5" ht="24" x14ac:dyDescent="0.2">
      <c r="A291" s="79" t="s">
        <v>197</v>
      </c>
      <c r="B291" s="78">
        <v>791.19</v>
      </c>
      <c r="C291" s="78">
        <v>791.19</v>
      </c>
      <c r="D291" s="78">
        <v>791.19</v>
      </c>
      <c r="E291" s="78">
        <v>100</v>
      </c>
    </row>
    <row r="292" spans="1:5" ht="12" x14ac:dyDescent="0.2">
      <c r="A292" s="80" t="s">
        <v>169</v>
      </c>
      <c r="B292" s="81">
        <v>791.19</v>
      </c>
      <c r="C292" s="81">
        <v>791.19</v>
      </c>
      <c r="D292" s="81">
        <v>791.19</v>
      </c>
      <c r="E292" s="81">
        <v>100</v>
      </c>
    </row>
    <row r="293" spans="1:5" ht="12" x14ac:dyDescent="0.2">
      <c r="A293" s="80" t="s">
        <v>170</v>
      </c>
      <c r="B293" s="81">
        <v>791.19</v>
      </c>
      <c r="C293" s="81">
        <v>791.19</v>
      </c>
      <c r="D293" s="81">
        <v>791.19</v>
      </c>
      <c r="E293" s="81">
        <v>100</v>
      </c>
    </row>
    <row r="294" spans="1:5" ht="12" x14ac:dyDescent="0.2">
      <c r="A294" s="82" t="s">
        <v>119</v>
      </c>
      <c r="B294" s="81">
        <v>791.19</v>
      </c>
      <c r="C294" s="81">
        <v>791.19</v>
      </c>
      <c r="D294" s="81">
        <v>791.19</v>
      </c>
      <c r="E294" s="81">
        <v>100</v>
      </c>
    </row>
    <row r="295" spans="1:5" ht="12" x14ac:dyDescent="0.2">
      <c r="A295" s="83" t="s">
        <v>121</v>
      </c>
      <c r="B295" s="84"/>
      <c r="C295" s="84"/>
      <c r="D295" s="76">
        <v>791.19</v>
      </c>
      <c r="E295" s="84"/>
    </row>
    <row r="296" spans="1:5" ht="24" x14ac:dyDescent="0.2">
      <c r="A296" s="77" t="s">
        <v>198</v>
      </c>
      <c r="B296" s="78">
        <v>19300</v>
      </c>
      <c r="C296" s="78">
        <v>19300</v>
      </c>
      <c r="D296" s="78">
        <v>12639.01</v>
      </c>
      <c r="E296" s="78">
        <v>65.489999999999995</v>
      </c>
    </row>
    <row r="297" spans="1:5" ht="12" x14ac:dyDescent="0.2">
      <c r="A297" s="79" t="s">
        <v>199</v>
      </c>
      <c r="B297" s="78">
        <v>19300</v>
      </c>
      <c r="C297" s="78">
        <v>19300</v>
      </c>
      <c r="D297" s="78">
        <v>12639.01</v>
      </c>
      <c r="E297" s="78">
        <v>65.489999999999995</v>
      </c>
    </row>
    <row r="298" spans="1:5" ht="12" x14ac:dyDescent="0.2">
      <c r="A298" s="80" t="s">
        <v>162</v>
      </c>
      <c r="B298" s="81">
        <v>9500</v>
      </c>
      <c r="C298" s="81">
        <v>9500</v>
      </c>
      <c r="D298" s="81">
        <v>5075.7299999999996</v>
      </c>
      <c r="E298" s="81">
        <v>53.43</v>
      </c>
    </row>
    <row r="299" spans="1:5" ht="12" x14ac:dyDescent="0.2">
      <c r="A299" s="80" t="s">
        <v>163</v>
      </c>
      <c r="B299" s="81">
        <v>9500</v>
      </c>
      <c r="C299" s="81">
        <v>9500</v>
      </c>
      <c r="D299" s="81">
        <v>5075.7299999999996</v>
      </c>
      <c r="E299" s="81">
        <v>53.43</v>
      </c>
    </row>
    <row r="300" spans="1:5" ht="12" x14ac:dyDescent="0.2">
      <c r="A300" s="82" t="s">
        <v>123</v>
      </c>
      <c r="B300" s="81">
        <v>9500</v>
      </c>
      <c r="C300" s="81">
        <v>9500</v>
      </c>
      <c r="D300" s="81">
        <v>5075.7299999999996</v>
      </c>
      <c r="E300" s="81">
        <v>53.43</v>
      </c>
    </row>
    <row r="301" spans="1:5" ht="12" x14ac:dyDescent="0.2">
      <c r="A301" s="83" t="s">
        <v>125</v>
      </c>
      <c r="B301" s="84"/>
      <c r="C301" s="84"/>
      <c r="D301" s="76">
        <v>2437.5</v>
      </c>
      <c r="E301" s="84"/>
    </row>
    <row r="302" spans="1:5" ht="12" x14ac:dyDescent="0.2">
      <c r="A302" s="83" t="s">
        <v>128</v>
      </c>
      <c r="B302" s="84"/>
      <c r="C302" s="84"/>
      <c r="D302" s="76">
        <v>2638.23</v>
      </c>
      <c r="E302" s="84"/>
    </row>
    <row r="303" spans="1:5" ht="12" x14ac:dyDescent="0.2">
      <c r="A303" s="80" t="s">
        <v>169</v>
      </c>
      <c r="B303" s="81">
        <v>9800</v>
      </c>
      <c r="C303" s="81">
        <v>9800</v>
      </c>
      <c r="D303" s="81">
        <v>7563.28</v>
      </c>
      <c r="E303" s="81">
        <v>77.180000000000007</v>
      </c>
    </row>
    <row r="304" spans="1:5" ht="12" x14ac:dyDescent="0.2">
      <c r="A304" s="80" t="s">
        <v>170</v>
      </c>
      <c r="B304" s="81">
        <v>9800</v>
      </c>
      <c r="C304" s="81">
        <v>9800</v>
      </c>
      <c r="D304" s="81">
        <v>7563.28</v>
      </c>
      <c r="E304" s="81">
        <v>77.180000000000007</v>
      </c>
    </row>
    <row r="305" spans="1:5" ht="12" x14ac:dyDescent="0.2">
      <c r="A305" s="82" t="s">
        <v>123</v>
      </c>
      <c r="B305" s="81">
        <v>9800</v>
      </c>
      <c r="C305" s="81">
        <v>9800</v>
      </c>
      <c r="D305" s="81">
        <v>7563.28</v>
      </c>
      <c r="E305" s="81">
        <v>77.180000000000007</v>
      </c>
    </row>
    <row r="306" spans="1:5" ht="12" x14ac:dyDescent="0.2">
      <c r="A306" s="83" t="s">
        <v>126</v>
      </c>
      <c r="B306" s="84"/>
      <c r="C306" s="84"/>
      <c r="D306" s="76">
        <v>2201.4</v>
      </c>
      <c r="E306" s="84"/>
    </row>
    <row r="307" spans="1:5" ht="12" x14ac:dyDescent="0.2">
      <c r="A307" s="83" t="s">
        <v>128</v>
      </c>
      <c r="B307" s="84"/>
      <c r="C307" s="84"/>
      <c r="D307" s="76">
        <v>5361.88</v>
      </c>
      <c r="E307" s="84"/>
    </row>
    <row r="311" spans="1:5" ht="15" customHeight="1" x14ac:dyDescent="0.15">
      <c r="C311" s="108" t="s">
        <v>135</v>
      </c>
      <c r="D311" s="108"/>
      <c r="E311" s="108"/>
    </row>
    <row r="312" spans="1:5" x14ac:dyDescent="0.15">
      <c r="C312" s="108"/>
      <c r="D312" s="108"/>
      <c r="E312" s="108"/>
    </row>
  </sheetData>
  <mergeCells count="1">
    <mergeCell ref="C311:E312"/>
  </mergeCells>
  <pageMargins left="0.75" right="0.75" top="1" bottom="1" header="0.5" footer="0.5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showGridLines="0" workbookViewId="0">
      <selection activeCell="J30" sqref="J30"/>
    </sheetView>
  </sheetViews>
  <sheetFormatPr defaultRowHeight="11.25" x14ac:dyDescent="0.15"/>
  <cols>
    <col min="1" max="1" width="52.140625" style="91" customWidth="1"/>
    <col min="2" max="2" width="15.140625" style="91" customWidth="1"/>
    <col min="3" max="3" width="14.85546875" style="91" customWidth="1"/>
    <col min="4" max="5" width="14.140625" style="91" customWidth="1"/>
    <col min="6" max="6" width="9.28515625" style="91" customWidth="1"/>
    <col min="7" max="7" width="9.42578125" style="91" customWidth="1"/>
    <col min="8" max="16384" width="9.140625" style="91"/>
  </cols>
  <sheetData>
    <row r="1" spans="1:7" s="87" customFormat="1" ht="24.75" customHeight="1" x14ac:dyDescent="0.2">
      <c r="A1" s="86" t="s">
        <v>25</v>
      </c>
      <c r="D1" s="88"/>
      <c r="E1" s="88"/>
      <c r="G1" s="89"/>
    </row>
    <row r="2" spans="1:7" s="87" customFormat="1" ht="19.5" customHeight="1" thickBot="1" x14ac:dyDescent="0.25">
      <c r="A2" s="87" t="s">
        <v>200</v>
      </c>
    </row>
    <row r="3" spans="1:7" ht="40.5" customHeight="1" thickBot="1" x14ac:dyDescent="0.2">
      <c r="A3" s="90" t="s">
        <v>28</v>
      </c>
      <c r="B3" s="90" t="s">
        <v>201</v>
      </c>
      <c r="C3" s="90" t="s">
        <v>202</v>
      </c>
      <c r="D3" s="90" t="s">
        <v>203</v>
      </c>
      <c r="E3" s="90" t="s">
        <v>204</v>
      </c>
      <c r="F3" s="90" t="s">
        <v>205</v>
      </c>
      <c r="G3" s="90" t="s">
        <v>206</v>
      </c>
    </row>
    <row r="4" spans="1:7" ht="12.75" x14ac:dyDescent="0.2">
      <c r="A4" s="92" t="s">
        <v>134</v>
      </c>
      <c r="B4" s="93">
        <v>1484473.98</v>
      </c>
      <c r="C4" s="93">
        <v>1851908.81</v>
      </c>
      <c r="D4" s="93">
        <v>1851908.81</v>
      </c>
      <c r="E4" s="93">
        <v>1626179.72</v>
      </c>
      <c r="F4" s="93">
        <v>109.55</v>
      </c>
      <c r="G4" s="94">
        <v>87.81</v>
      </c>
    </row>
    <row r="5" spans="1:7" s="98" customFormat="1" ht="12" x14ac:dyDescent="0.2">
      <c r="A5" s="95" t="s">
        <v>152</v>
      </c>
      <c r="B5" s="96">
        <v>1484473.98</v>
      </c>
      <c r="C5" s="96">
        <v>1851908.81</v>
      </c>
      <c r="D5" s="96">
        <v>1851908.81</v>
      </c>
      <c r="E5" s="96">
        <v>1626179.72</v>
      </c>
      <c r="F5" s="96">
        <v>109.55</v>
      </c>
      <c r="G5" s="97">
        <v>87.81</v>
      </c>
    </row>
    <row r="6" spans="1:7" ht="18.75" customHeight="1" x14ac:dyDescent="0.2">
      <c r="A6" s="99" t="s">
        <v>153</v>
      </c>
      <c r="B6" s="100">
        <v>1484473.98</v>
      </c>
      <c r="C6" s="100">
        <v>1851908.81</v>
      </c>
      <c r="D6" s="100">
        <v>1851908.81</v>
      </c>
      <c r="E6" s="100">
        <v>1626179.72</v>
      </c>
      <c r="F6" s="100">
        <v>109.55</v>
      </c>
      <c r="G6" s="94">
        <v>87.81</v>
      </c>
    </row>
    <row r="7" spans="1:7" ht="12" x14ac:dyDescent="0.2">
      <c r="A7" s="99" t="s">
        <v>154</v>
      </c>
      <c r="B7" s="100">
        <v>1484473.98</v>
      </c>
      <c r="C7" s="100">
        <v>1851908.81</v>
      </c>
      <c r="D7" s="100">
        <v>1851908.81</v>
      </c>
      <c r="E7" s="100">
        <v>1626179.72</v>
      </c>
      <c r="F7" s="100">
        <v>109.55</v>
      </c>
      <c r="G7" s="94">
        <v>87.81</v>
      </c>
    </row>
    <row r="8" spans="1:7" ht="12" x14ac:dyDescent="0.2">
      <c r="A8" s="99" t="s">
        <v>155</v>
      </c>
      <c r="B8" s="100">
        <v>1484473.98</v>
      </c>
      <c r="C8" s="100">
        <v>1851908.81</v>
      </c>
      <c r="D8" s="100">
        <v>1851908.81</v>
      </c>
      <c r="E8" s="100">
        <v>1626179.72</v>
      </c>
      <c r="F8" s="100">
        <v>109.55</v>
      </c>
      <c r="G8" s="94">
        <v>87.81</v>
      </c>
    </row>
    <row r="9" spans="1:7" ht="12" x14ac:dyDescent="0.2">
      <c r="A9" s="101" t="s">
        <v>207</v>
      </c>
      <c r="B9" s="100">
        <v>35525.72</v>
      </c>
      <c r="C9" s="100">
        <v>64086.94</v>
      </c>
      <c r="D9" s="100">
        <v>64086.94</v>
      </c>
      <c r="E9" s="100">
        <v>32950.379999999997</v>
      </c>
      <c r="F9" s="100">
        <v>92.75</v>
      </c>
      <c r="G9" s="94">
        <v>51.42</v>
      </c>
    </row>
    <row r="10" spans="1:7" ht="12" x14ac:dyDescent="0.2">
      <c r="A10" s="101" t="s">
        <v>208</v>
      </c>
      <c r="B10" s="100">
        <v>35525.72</v>
      </c>
      <c r="C10" s="100">
        <v>58086.94</v>
      </c>
      <c r="D10" s="100">
        <v>58086.94</v>
      </c>
      <c r="E10" s="100">
        <v>26950.38</v>
      </c>
      <c r="F10" s="100">
        <v>75.86</v>
      </c>
      <c r="G10" s="94">
        <v>46.4</v>
      </c>
    </row>
    <row r="11" spans="1:7" ht="12" x14ac:dyDescent="0.2">
      <c r="A11" s="101" t="s">
        <v>209</v>
      </c>
      <c r="B11" s="102"/>
      <c r="C11" s="100">
        <v>6000</v>
      </c>
      <c r="D11" s="100">
        <v>6000</v>
      </c>
      <c r="E11" s="100">
        <v>6000</v>
      </c>
      <c r="F11" s="102"/>
      <c r="G11" s="94">
        <v>100</v>
      </c>
    </row>
    <row r="12" spans="1:7" ht="12" x14ac:dyDescent="0.2">
      <c r="A12" s="101" t="s">
        <v>210</v>
      </c>
      <c r="B12" s="100">
        <v>25680.1</v>
      </c>
      <c r="C12" s="100">
        <v>36305.230000000003</v>
      </c>
      <c r="D12" s="100">
        <v>36305.230000000003</v>
      </c>
      <c r="E12" s="100">
        <v>11442.94</v>
      </c>
      <c r="F12" s="100">
        <v>44.56</v>
      </c>
      <c r="G12" s="94">
        <v>31.52</v>
      </c>
    </row>
    <row r="13" spans="1:7" ht="12" x14ac:dyDescent="0.2">
      <c r="A13" s="101" t="s">
        <v>211</v>
      </c>
      <c r="B13" s="100">
        <v>13416.11</v>
      </c>
      <c r="C13" s="100">
        <v>36080</v>
      </c>
      <c r="D13" s="100">
        <v>36080</v>
      </c>
      <c r="E13" s="100">
        <v>11442.94</v>
      </c>
      <c r="F13" s="100">
        <v>85.29</v>
      </c>
      <c r="G13" s="94">
        <v>31.72</v>
      </c>
    </row>
    <row r="14" spans="1:7" ht="24" x14ac:dyDescent="0.2">
      <c r="A14" s="101" t="s">
        <v>212</v>
      </c>
      <c r="B14" s="100">
        <v>12263.99</v>
      </c>
      <c r="C14" s="100">
        <v>225.23</v>
      </c>
      <c r="D14" s="100">
        <v>225.23</v>
      </c>
      <c r="E14" s="102"/>
      <c r="F14" s="102"/>
      <c r="G14" s="103"/>
    </row>
    <row r="15" spans="1:7" ht="12" x14ac:dyDescent="0.2">
      <c r="A15" s="101" t="s">
        <v>213</v>
      </c>
      <c r="B15" s="100">
        <v>117806.53</v>
      </c>
      <c r="C15" s="100">
        <v>134918</v>
      </c>
      <c r="D15" s="100">
        <v>134918</v>
      </c>
      <c r="E15" s="100">
        <v>134265.43</v>
      </c>
      <c r="F15" s="100">
        <v>113.97</v>
      </c>
      <c r="G15" s="94">
        <v>99.52</v>
      </c>
    </row>
    <row r="16" spans="1:7" ht="14.25" customHeight="1" x14ac:dyDescent="0.2">
      <c r="A16" s="101" t="s">
        <v>214</v>
      </c>
      <c r="B16" s="100">
        <v>2685.4</v>
      </c>
      <c r="C16" s="100">
        <v>1300</v>
      </c>
      <c r="D16" s="100">
        <v>1300</v>
      </c>
      <c r="E16" s="100">
        <v>1125.1199999999999</v>
      </c>
      <c r="F16" s="100">
        <v>41.9</v>
      </c>
      <c r="G16" s="94">
        <v>86.55</v>
      </c>
    </row>
    <row r="17" spans="1:7" ht="12" x14ac:dyDescent="0.2">
      <c r="A17" s="101" t="s">
        <v>215</v>
      </c>
      <c r="B17" s="100">
        <v>112646.08</v>
      </c>
      <c r="C17" s="100">
        <v>133618</v>
      </c>
      <c r="D17" s="100">
        <v>133618</v>
      </c>
      <c r="E17" s="100">
        <v>133140.31</v>
      </c>
      <c r="F17" s="100">
        <v>118.19</v>
      </c>
      <c r="G17" s="94">
        <v>99.64</v>
      </c>
    </row>
    <row r="18" spans="1:7" ht="12" x14ac:dyDescent="0.2">
      <c r="A18" s="101" t="s">
        <v>216</v>
      </c>
      <c r="B18" s="100">
        <v>2475.0500000000002</v>
      </c>
      <c r="C18" s="102"/>
      <c r="D18" s="102"/>
      <c r="E18" s="102"/>
      <c r="F18" s="102"/>
      <c r="G18" s="103"/>
    </row>
    <row r="19" spans="1:7" ht="12" x14ac:dyDescent="0.2">
      <c r="A19" s="101" t="s">
        <v>217</v>
      </c>
      <c r="B19" s="100">
        <v>1300078.8600000001</v>
      </c>
      <c r="C19" s="100">
        <v>1603902.65</v>
      </c>
      <c r="D19" s="100">
        <v>1603902.65</v>
      </c>
      <c r="E19" s="100">
        <v>1438505.69</v>
      </c>
      <c r="F19" s="100">
        <v>110.65</v>
      </c>
      <c r="G19" s="94">
        <v>89.69</v>
      </c>
    </row>
    <row r="20" spans="1:7" ht="12" x14ac:dyDescent="0.2">
      <c r="A20" s="101" t="s">
        <v>218</v>
      </c>
      <c r="B20" s="100">
        <v>6065.8</v>
      </c>
      <c r="C20" s="100">
        <v>14958.89</v>
      </c>
      <c r="D20" s="100">
        <v>14958.89</v>
      </c>
      <c r="E20" s="100">
        <v>15127.4</v>
      </c>
      <c r="F20" s="100">
        <v>249.39</v>
      </c>
      <c r="G20" s="94">
        <v>101.13</v>
      </c>
    </row>
    <row r="21" spans="1:7" ht="12" x14ac:dyDescent="0.2">
      <c r="A21" s="101" t="s">
        <v>219</v>
      </c>
      <c r="B21" s="100">
        <v>1228120.67</v>
      </c>
      <c r="C21" s="100">
        <v>1509531.75</v>
      </c>
      <c r="D21" s="100">
        <v>1509531.75</v>
      </c>
      <c r="E21" s="100">
        <v>1365555.55</v>
      </c>
      <c r="F21" s="100">
        <v>111.19</v>
      </c>
      <c r="G21" s="94">
        <v>90.46</v>
      </c>
    </row>
    <row r="22" spans="1:7" ht="12" x14ac:dyDescent="0.2">
      <c r="A22" s="101" t="s">
        <v>220</v>
      </c>
      <c r="B22" s="100">
        <v>65892.39</v>
      </c>
      <c r="C22" s="100">
        <v>79412.009999999995</v>
      </c>
      <c r="D22" s="100">
        <v>79412.009999999995</v>
      </c>
      <c r="E22" s="100">
        <v>57822.74</v>
      </c>
      <c r="F22" s="100">
        <v>87.75</v>
      </c>
      <c r="G22" s="94">
        <v>72.81</v>
      </c>
    </row>
    <row r="23" spans="1:7" ht="12" x14ac:dyDescent="0.2">
      <c r="A23" s="101" t="s">
        <v>221</v>
      </c>
      <c r="B23" s="100">
        <v>4543.1000000000004</v>
      </c>
      <c r="C23" s="100">
        <v>10555.28</v>
      </c>
      <c r="D23" s="100">
        <v>10555.28</v>
      </c>
      <c r="E23" s="100">
        <v>7574.57</v>
      </c>
      <c r="F23" s="100">
        <v>166.73</v>
      </c>
      <c r="G23" s="94">
        <v>71.760000000000005</v>
      </c>
    </row>
    <row r="24" spans="1:7" ht="12" x14ac:dyDescent="0.2">
      <c r="A24" s="101" t="s">
        <v>222</v>
      </c>
      <c r="B24" s="100">
        <v>2316.0100000000002</v>
      </c>
      <c r="C24" s="100">
        <v>8800</v>
      </c>
      <c r="D24" s="100">
        <v>8800</v>
      </c>
      <c r="E24" s="100">
        <v>6269.29</v>
      </c>
      <c r="F24" s="100">
        <v>270.69</v>
      </c>
      <c r="G24" s="94">
        <v>71.239999999999995</v>
      </c>
    </row>
    <row r="25" spans="1:7" ht="12" x14ac:dyDescent="0.2">
      <c r="A25" s="101" t="s">
        <v>223</v>
      </c>
      <c r="B25" s="100">
        <v>2227.09</v>
      </c>
      <c r="C25" s="100">
        <v>1755.28</v>
      </c>
      <c r="D25" s="100">
        <v>1755.28</v>
      </c>
      <c r="E25" s="100">
        <v>1305.28</v>
      </c>
      <c r="F25" s="100">
        <v>58.61</v>
      </c>
      <c r="G25" s="94">
        <v>74.36</v>
      </c>
    </row>
    <row r="26" spans="1:7" ht="36" x14ac:dyDescent="0.2">
      <c r="A26" s="101" t="s">
        <v>224</v>
      </c>
      <c r="B26" s="100">
        <v>839.67</v>
      </c>
      <c r="C26" s="100">
        <v>2140.71</v>
      </c>
      <c r="D26" s="100">
        <v>2140.71</v>
      </c>
      <c r="E26" s="100">
        <v>1440.71</v>
      </c>
      <c r="F26" s="100">
        <v>171.58</v>
      </c>
      <c r="G26" s="94">
        <v>67.3</v>
      </c>
    </row>
    <row r="27" spans="1:7" ht="24" x14ac:dyDescent="0.2">
      <c r="A27" s="101" t="s">
        <v>225</v>
      </c>
      <c r="B27" s="102"/>
      <c r="C27" s="100">
        <v>2000</v>
      </c>
      <c r="D27" s="100">
        <v>2000</v>
      </c>
      <c r="E27" s="100">
        <v>1300</v>
      </c>
      <c r="F27" s="102"/>
      <c r="G27" s="94">
        <v>65</v>
      </c>
    </row>
    <row r="28" spans="1:7" ht="22.5" customHeight="1" x14ac:dyDescent="0.2">
      <c r="A28" s="101" t="s">
        <v>226</v>
      </c>
      <c r="B28" s="100">
        <v>839.67</v>
      </c>
      <c r="C28" s="100">
        <v>140.71</v>
      </c>
      <c r="D28" s="100">
        <v>140.71</v>
      </c>
      <c r="E28" s="100">
        <v>140.71</v>
      </c>
      <c r="F28" s="100">
        <v>16.760000000000002</v>
      </c>
      <c r="G28" s="94">
        <v>100</v>
      </c>
    </row>
    <row r="29" spans="1:7" s="98" customFormat="1" ht="12" x14ac:dyDescent="0.2">
      <c r="A29" s="104" t="s">
        <v>68</v>
      </c>
      <c r="B29" s="105">
        <v>1447634.74</v>
      </c>
      <c r="C29" s="105">
        <v>1764375.58</v>
      </c>
      <c r="D29" s="105">
        <v>1764375.58</v>
      </c>
      <c r="E29" s="105">
        <v>1642744.39</v>
      </c>
      <c r="F29" s="105">
        <v>113.48</v>
      </c>
      <c r="G29" s="106">
        <v>93.11</v>
      </c>
    </row>
    <row r="30" spans="1:7" s="98" customFormat="1" ht="12" x14ac:dyDescent="0.2">
      <c r="A30" s="95" t="s">
        <v>152</v>
      </c>
      <c r="B30" s="96">
        <v>1447634.74</v>
      </c>
      <c r="C30" s="96">
        <v>1764375.58</v>
      </c>
      <c r="D30" s="96">
        <v>1764375.58</v>
      </c>
      <c r="E30" s="96">
        <v>1642744.39</v>
      </c>
      <c r="F30" s="96">
        <v>113.48</v>
      </c>
      <c r="G30" s="97">
        <v>93.11</v>
      </c>
    </row>
    <row r="31" spans="1:7" ht="12" x14ac:dyDescent="0.2">
      <c r="A31" s="99" t="s">
        <v>153</v>
      </c>
      <c r="B31" s="100">
        <v>1447634.74</v>
      </c>
      <c r="C31" s="100">
        <v>1764375.58</v>
      </c>
      <c r="D31" s="100">
        <v>1764375.58</v>
      </c>
      <c r="E31" s="100">
        <v>1642744.39</v>
      </c>
      <c r="F31" s="100">
        <v>113.48</v>
      </c>
      <c r="G31" s="94">
        <v>93.11</v>
      </c>
    </row>
    <row r="32" spans="1:7" ht="12" x14ac:dyDescent="0.2">
      <c r="A32" s="99" t="s">
        <v>154</v>
      </c>
      <c r="B32" s="100">
        <v>1447634.74</v>
      </c>
      <c r="C32" s="100">
        <v>1764375.58</v>
      </c>
      <c r="D32" s="100">
        <v>1764375.58</v>
      </c>
      <c r="E32" s="100">
        <v>1642744.39</v>
      </c>
      <c r="F32" s="100">
        <v>113.48</v>
      </c>
      <c r="G32" s="94">
        <v>93.11</v>
      </c>
    </row>
    <row r="33" spans="1:7" ht="12" x14ac:dyDescent="0.2">
      <c r="A33" s="99" t="s">
        <v>155</v>
      </c>
      <c r="B33" s="100">
        <v>1447634.74</v>
      </c>
      <c r="C33" s="100">
        <v>1764375.58</v>
      </c>
      <c r="D33" s="100">
        <v>1764375.58</v>
      </c>
      <c r="E33" s="100">
        <v>1642744.39</v>
      </c>
      <c r="F33" s="100">
        <v>113.48</v>
      </c>
      <c r="G33" s="94">
        <v>93.11</v>
      </c>
    </row>
    <row r="34" spans="1:7" ht="12" x14ac:dyDescent="0.2">
      <c r="A34" s="101" t="s">
        <v>207</v>
      </c>
      <c r="B34" s="100">
        <v>35525.69</v>
      </c>
      <c r="C34" s="100">
        <v>58086.94</v>
      </c>
      <c r="D34" s="100">
        <v>58086.94</v>
      </c>
      <c r="E34" s="100">
        <v>34608.18</v>
      </c>
      <c r="F34" s="100">
        <v>97.42</v>
      </c>
      <c r="G34" s="94">
        <v>59.58</v>
      </c>
    </row>
    <row r="35" spans="1:7" ht="12" x14ac:dyDescent="0.2">
      <c r="A35" s="101" t="s">
        <v>208</v>
      </c>
      <c r="B35" s="100">
        <v>35525.69</v>
      </c>
      <c r="C35" s="100">
        <v>58086.94</v>
      </c>
      <c r="D35" s="100">
        <v>58086.94</v>
      </c>
      <c r="E35" s="100">
        <v>28608.18</v>
      </c>
      <c r="F35" s="100">
        <v>80.53</v>
      </c>
      <c r="G35" s="94">
        <v>49.25</v>
      </c>
    </row>
    <row r="36" spans="1:7" ht="12" x14ac:dyDescent="0.2">
      <c r="A36" s="101" t="s">
        <v>209</v>
      </c>
      <c r="B36" s="102"/>
      <c r="C36" s="102"/>
      <c r="D36" s="102"/>
      <c r="E36" s="100">
        <v>6000</v>
      </c>
      <c r="F36" s="102"/>
      <c r="G36" s="103"/>
    </row>
    <row r="37" spans="1:7" ht="12" x14ac:dyDescent="0.2">
      <c r="A37" s="101" t="s">
        <v>210</v>
      </c>
      <c r="B37" s="100">
        <v>13641.34</v>
      </c>
      <c r="C37" s="100">
        <v>36080</v>
      </c>
      <c r="D37" s="100">
        <v>36080</v>
      </c>
      <c r="E37" s="100">
        <v>34827.33</v>
      </c>
      <c r="F37" s="100">
        <v>255.31</v>
      </c>
      <c r="G37" s="94">
        <v>96.53</v>
      </c>
    </row>
    <row r="38" spans="1:7" ht="12" x14ac:dyDescent="0.2">
      <c r="A38" s="101" t="s">
        <v>211</v>
      </c>
      <c r="B38" s="100">
        <v>13641.34</v>
      </c>
      <c r="C38" s="100">
        <v>36080</v>
      </c>
      <c r="D38" s="100">
        <v>36080</v>
      </c>
      <c r="E38" s="100">
        <v>34827.33</v>
      </c>
      <c r="F38" s="100">
        <v>255.31</v>
      </c>
      <c r="G38" s="94">
        <v>96.53</v>
      </c>
    </row>
    <row r="39" spans="1:7" ht="12" x14ac:dyDescent="0.2">
      <c r="A39" s="101" t="s">
        <v>213</v>
      </c>
      <c r="B39" s="100">
        <v>117342.01</v>
      </c>
      <c r="C39" s="100">
        <v>134918</v>
      </c>
      <c r="D39" s="100">
        <v>134918</v>
      </c>
      <c r="E39" s="100">
        <v>135307.91</v>
      </c>
      <c r="F39" s="100">
        <v>115.31</v>
      </c>
      <c r="G39" s="94">
        <v>100.29</v>
      </c>
    </row>
    <row r="40" spans="1:7" ht="24" x14ac:dyDescent="0.2">
      <c r="A40" s="101" t="s">
        <v>214</v>
      </c>
      <c r="B40" s="100">
        <v>2220.87</v>
      </c>
      <c r="C40" s="100">
        <v>1300</v>
      </c>
      <c r="D40" s="100">
        <v>1300</v>
      </c>
      <c r="E40" s="100">
        <v>2167.6</v>
      </c>
      <c r="F40" s="100">
        <v>97.6</v>
      </c>
      <c r="G40" s="94">
        <v>166.74</v>
      </c>
    </row>
    <row r="41" spans="1:7" ht="12" x14ac:dyDescent="0.2">
      <c r="A41" s="101" t="s">
        <v>215</v>
      </c>
      <c r="B41" s="100">
        <v>112646.09</v>
      </c>
      <c r="C41" s="100">
        <v>133618</v>
      </c>
      <c r="D41" s="100">
        <v>133618</v>
      </c>
      <c r="E41" s="100">
        <v>133140.31</v>
      </c>
      <c r="F41" s="100">
        <v>118.19</v>
      </c>
      <c r="G41" s="94">
        <v>99.64</v>
      </c>
    </row>
    <row r="42" spans="1:7" ht="12" x14ac:dyDescent="0.2">
      <c r="A42" s="101" t="s">
        <v>216</v>
      </c>
      <c r="B42" s="100">
        <v>2475.0500000000002</v>
      </c>
      <c r="C42" s="102"/>
      <c r="D42" s="102"/>
      <c r="E42" s="102"/>
      <c r="F42" s="102"/>
      <c r="G42" s="103"/>
    </row>
    <row r="43" spans="1:7" ht="12" x14ac:dyDescent="0.2">
      <c r="A43" s="101" t="s">
        <v>217</v>
      </c>
      <c r="B43" s="100">
        <v>1276913.72</v>
      </c>
      <c r="C43" s="100">
        <v>1524490.64</v>
      </c>
      <c r="D43" s="100">
        <v>1524490.64</v>
      </c>
      <c r="E43" s="100">
        <v>1428771.96</v>
      </c>
      <c r="F43" s="100">
        <v>111.89</v>
      </c>
      <c r="G43" s="94">
        <v>93.72</v>
      </c>
    </row>
    <row r="44" spans="1:7" ht="12" x14ac:dyDescent="0.2">
      <c r="A44" s="101" t="s">
        <v>218</v>
      </c>
      <c r="B44" s="100">
        <v>6065.8</v>
      </c>
      <c r="C44" s="100">
        <v>14958.89</v>
      </c>
      <c r="D44" s="100">
        <v>14958.89</v>
      </c>
      <c r="E44" s="100">
        <v>13469.6</v>
      </c>
      <c r="F44" s="100">
        <v>222.06</v>
      </c>
      <c r="G44" s="94">
        <v>90.04</v>
      </c>
    </row>
    <row r="45" spans="1:7" ht="12" x14ac:dyDescent="0.2">
      <c r="A45" s="101" t="s">
        <v>219</v>
      </c>
      <c r="B45" s="100">
        <v>1270847.92</v>
      </c>
      <c r="C45" s="100">
        <v>1509531.75</v>
      </c>
      <c r="D45" s="100">
        <v>1509531.75</v>
      </c>
      <c r="E45" s="100">
        <v>1415302.36</v>
      </c>
      <c r="F45" s="100">
        <v>111.37</v>
      </c>
      <c r="G45" s="94">
        <v>93.76</v>
      </c>
    </row>
    <row r="46" spans="1:7" ht="12" x14ac:dyDescent="0.2">
      <c r="A46" s="101" t="s">
        <v>221</v>
      </c>
      <c r="B46" s="100">
        <v>4071.27</v>
      </c>
      <c r="C46" s="100">
        <v>8800</v>
      </c>
      <c r="D46" s="100">
        <v>8800</v>
      </c>
      <c r="E46" s="100">
        <v>6970.81</v>
      </c>
      <c r="F46" s="100">
        <v>171.22</v>
      </c>
      <c r="G46" s="94">
        <v>79.209999999999994</v>
      </c>
    </row>
    <row r="47" spans="1:7" ht="12" x14ac:dyDescent="0.2">
      <c r="A47" s="101" t="s">
        <v>222</v>
      </c>
      <c r="B47" s="100">
        <v>4071.27</v>
      </c>
      <c r="C47" s="100">
        <v>8800</v>
      </c>
      <c r="D47" s="100">
        <v>8800</v>
      </c>
      <c r="E47" s="100">
        <v>6970.81</v>
      </c>
      <c r="F47" s="100">
        <v>171.22</v>
      </c>
      <c r="G47" s="94">
        <v>79.209999999999994</v>
      </c>
    </row>
    <row r="48" spans="1:7" ht="36" x14ac:dyDescent="0.2">
      <c r="A48" s="101" t="s">
        <v>224</v>
      </c>
      <c r="B48" s="100">
        <v>140.71</v>
      </c>
      <c r="C48" s="100">
        <v>2000</v>
      </c>
      <c r="D48" s="100">
        <v>2000</v>
      </c>
      <c r="E48" s="100">
        <v>2258.1999999999998</v>
      </c>
      <c r="F48" s="100">
        <v>1604.86</v>
      </c>
      <c r="G48" s="94">
        <v>112.91</v>
      </c>
    </row>
    <row r="49" spans="1:7" ht="24" x14ac:dyDescent="0.2">
      <c r="A49" s="101" t="s">
        <v>225</v>
      </c>
      <c r="B49" s="100">
        <v>140.71</v>
      </c>
      <c r="C49" s="100">
        <v>2000</v>
      </c>
      <c r="D49" s="100">
        <v>2000</v>
      </c>
      <c r="E49" s="100">
        <v>2258.1999999999998</v>
      </c>
      <c r="F49" s="100">
        <v>1604.86</v>
      </c>
      <c r="G49" s="94">
        <v>112.91</v>
      </c>
    </row>
    <row r="52" spans="1:7" x14ac:dyDescent="0.15">
      <c r="E52" s="107" t="s">
        <v>135</v>
      </c>
      <c r="F52" s="107"/>
      <c r="G52" s="107"/>
    </row>
    <row r="53" spans="1:7" x14ac:dyDescent="0.15">
      <c r="E53" s="107"/>
      <c r="F53" s="107"/>
      <c r="G53" s="107"/>
    </row>
  </sheetData>
  <mergeCells count="1">
    <mergeCell ref="E52:G53"/>
  </mergeCells>
  <pageMargins left="0.75" right="0.75" top="1" bottom="1" header="0.5" footer="0.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Opći dio</vt:lpstr>
      <vt:lpstr>Opći dio - ekonomska</vt:lpstr>
      <vt:lpstr>Opći dio - funkcijska</vt:lpstr>
      <vt:lpstr>Posebni dio - programska klasi.</vt:lpstr>
      <vt:lpstr>Prihodi i rashoci po izvorima</vt:lpstr>
      <vt:lpstr>'Opći dio'!Print_Area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Računovodstvo</cp:lastModifiedBy>
  <cp:lastPrinted>2024-02-26T08:15:15Z</cp:lastPrinted>
  <dcterms:created xsi:type="dcterms:W3CDTF">2013-09-11T11:00:21Z</dcterms:created>
  <dcterms:modified xsi:type="dcterms:W3CDTF">2024-03-27T08:18:23Z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